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COLOG 25\RENDICIÓN DE CUENTAS 2024\"/>
    </mc:Choice>
  </mc:AlternateContent>
  <bookViews>
    <workbookView xWindow="0" yWindow="0" windowWidth="20490" windowHeight="6555"/>
  </bookViews>
  <sheets>
    <sheet name="Hoja1" sheetId="1" r:id="rId1"/>
    <sheet name="Hoja2" sheetId="2" r:id="rId2"/>
    <sheet name="Hoja3" sheetId="3" r:id="rId3"/>
  </sheets>
  <calcPr calcId="152511"/>
</workbook>
</file>

<file path=xl/calcChain.xml><?xml version="1.0" encoding="utf-8"?>
<calcChain xmlns="http://schemas.openxmlformats.org/spreadsheetml/2006/main">
  <c r="K54" i="1" l="1"/>
  <c r="J54" i="1"/>
  <c r="I54" i="1"/>
  <c r="I161" i="1" l="1"/>
  <c r="I160" i="1"/>
  <c r="C155" i="1" l="1"/>
  <c r="A155" i="1"/>
  <c r="H151" i="1"/>
  <c r="I151" i="1"/>
  <c r="H137" i="1" l="1"/>
  <c r="M155" i="1"/>
</calcChain>
</file>

<file path=xl/sharedStrings.xml><?xml version="1.0" encoding="utf-8"?>
<sst xmlns="http://schemas.openxmlformats.org/spreadsheetml/2006/main" count="429" uniqueCount="297">
  <si>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</si>
  <si>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</si>
  <si>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</si>
  <si>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</si>
  <si>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</si>
  <si>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</si>
  <si>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</si>
  <si>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</si>
  <si>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</si>
  <si>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</si>
  <si>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</si>
  <si>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</si>
  <si>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</si>
  <si>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</si>
  <si>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</si>
  <si>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</si>
  <si>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</si>
  <si>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</si>
  <si>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</si>
  <si>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</si>
  <si>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</si>
  <si>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</si>
  <si>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</si>
  <si>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</si>
  <si>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</si>
  <si>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</si>
  <si>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</si>
  <si>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</si>
  <si>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</si>
  <si>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</si>
  <si>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</si>
  <si>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</si>
  <si>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</si>
  <si>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</si>
  <si>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</si>
  <si>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</si>
  <si>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</si>
  <si>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</si>
  <si>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</si>
  <si>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</si>
  <si>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</si>
  <si>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</si>
  <si>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</si>
  <si>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</si>
  <si>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</si>
  <si>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</si>
  <si>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</si>
  <si>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</si>
  <si>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</si>
  <si>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</si>
  <si>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</si>
  <si>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</si>
  <si>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</si>
  <si>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</si>
  <si>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</si>
  <si>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</si>
  <si>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</si>
  <si>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</si>
  <si>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</si>
  <si>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</si>
  <si>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</si>
  <si>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</si>
  <si>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</si>
  <si>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</si>
  <si>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</si>
  <si>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</si>
  <si>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</si>
  <si>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</si>
  <si>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</si>
  <si>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</si>
  <si>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</si>
  <si>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</si>
  <si>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</si>
  <si>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</si>
  <si>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</si>
  <si>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</si>
  <si>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</si>
  <si>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</si>
  <si>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</si>
  <si>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</si>
  <si>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</si>
  <si>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</si>
  <si>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</si>
  <si>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</si>
  <si>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</si>
  <si>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</si>
  <si>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</si>
  <si>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</si>
  <si>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</si>
  <si>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</si>
  <si>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</si>
  <si>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</si>
  <si>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</si>
  <si>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</si>
  <si>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</si>
  <si>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</si>
  <si>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</si>
  <si>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</si>
  <si>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</si>
  <si>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</si>
  <si>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</si>
  <si>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</si>
  <si>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</si>
  <si>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</si>
  <si>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</si>
  <si>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</si>
  <si>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</si>
  <si>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</si>
  <si>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</si>
  <si>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</si>
  <si>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</si>
  <si>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</si>
  <si>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</si>
  <si>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</si>
  <si>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</si>
  <si>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</si>
  <si>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</si>
  <si>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</si>
  <si>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</si>
  <si>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</si>
  <si>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</si>
  <si>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</si>
  <si>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</si>
  <si>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</si>
  <si>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</si>
  <si>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</si>
  <si>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</si>
  <si>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</si>
  <si>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</si>
  <si>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</si>
  <si>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</si>
  <si>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</si>
  <si>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</si>
  <si>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</si>
  <si>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</si>
  <si>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</si>
  <si>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</si>
  <si>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</si>
  <si>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</si>
  <si>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</si>
  <si>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</si>
  <si>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</si>
  <si>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</si>
  <si>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</si>
  <si>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</si>
  <si>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</si>
  <si>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</si>
  <si>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</si>
  <si>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</si>
  <si>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</si>
  <si>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</si>
  <si>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</si>
  <si>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</si>
  <si>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</si>
  <si>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</si>
  <si>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</si>
  <si>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</si>
  <si>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</si>
  <si>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</si>
  <si>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</si>
  <si>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</si>
  <si>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</si>
  <si>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</si>
  <si>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</si>
  <si>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</si>
  <si>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</si>
  <si>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</si>
  <si>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</si>
  <si>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</si>
  <si>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</si>
  <si>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</si>
  <si>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</si>
  <si>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</si>
  <si>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</si>
  <si>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</si>
  <si>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</si>
  <si>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</si>
  <si>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</si>
  <si>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FUNCIÓN EJECUTIVA</t>
  </si>
  <si>
    <t>SEGURIDAD</t>
  </si>
  <si>
    <t>PICHINCHA</t>
  </si>
  <si>
    <t>QUITO</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</si>
  <si>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</si>
  <si>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</si>
  <si>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</si>
  <si>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</si>
  <si>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</si>
  <si>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</si>
  <si>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</si>
  <si>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</si>
  <si>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</si>
  <si>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</si>
  <si>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</si>
  <si>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</si>
  <si>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</si>
  <si>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</si>
  <si>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</si>
  <si>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</si>
  <si>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</si>
  <si>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</si>
  <si>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</si>
  <si>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</si>
  <si>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</si>
  <si>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</si>
  <si>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</si>
  <si>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</si>
  <si>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</si>
  <si>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</si>
  <si>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</si>
  <si>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</si>
  <si>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</si>
  <si>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</si>
  <si>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</si>
  <si>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</si>
  <si>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</si>
  <si>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</si>
  <si>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</si>
  <si>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</si>
  <si>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</si>
  <si>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</si>
  <si>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</si>
  <si>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</si>
  <si>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</si>
  <si>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</si>
  <si>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</si>
  <si>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</si>
  <si>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</si>
  <si>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</si>
  <si>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</si>
  <si>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</si>
  <si>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</si>
  <si>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</si>
  <si>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</si>
  <si>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https://www.defensa.gob.ec/wp-content/uploads/downloads/2025/05/Cedula_presupuestaria-2024.pdf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</si>
  <si>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</si>
  <si>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</si>
  <si>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</si>
  <si>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</si>
  <si>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</si>
  <si>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</si>
  <si>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</si>
  <si>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</si>
  <si>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</si>
  <si>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</si>
  <si>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</si>
  <si>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</si>
  <si>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</si>
  <si>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</si>
  <si>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</si>
  <si>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</si>
  <si>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</si>
  <si>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</si>
  <si>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</si>
  <si>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</si>
  <si>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</si>
  <si>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</si>
  <si>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</si>
  <si>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</si>
  <si>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</si>
  <si>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</si>
  <si>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</si>
  <si>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</si>
  <si>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</si>
  <si>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</si>
  <si>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</si>
  <si>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</si>
  <si>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 xml:space="preserve">COMANDO LOGISTICO 25 REINO DE QUITO </t>
  </si>
  <si>
    <t>EOD</t>
  </si>
  <si>
    <t xml:space="preserve">CHILIBULO </t>
  </si>
  <si>
    <t xml:space="preserve">AV. MARISCAL SUCRE Y PEDRO CAPIRO </t>
  </si>
  <si>
    <t>colog25-cmte@ejercito.mil.ec</t>
  </si>
  <si>
    <t>https://www.ejercito.mil.ec</t>
  </si>
  <si>
    <t>JARAMILLO MEDINA JORGE ALBERTO</t>
  </si>
  <si>
    <t xml:space="preserve">COMANDANTE DEL COMANDO LOGISTICO 25 REINO DE QUITO </t>
  </si>
  <si>
    <t>PAVON HARO CESAR MAURICIO</t>
  </si>
  <si>
    <t>JEFE DE ESTADO MAYOR DEL COMANDO LOGISTICO 25 REINO DE QUITO</t>
  </si>
  <si>
    <t xml:space="preserve">CARGUA CAIZA MÓNICA MARCELA </t>
  </si>
  <si>
    <t xml:space="preserve">TESORERA DEL COMANDO LOGISTICO 25 REINO DE QUITIOO </t>
  </si>
  <si>
    <t xml:space="preserve">ZONAL </t>
  </si>
  <si>
    <t xml:space="preserve">NACIONAL </t>
  </si>
  <si>
    <t>El informe de Rendición de Cuentas fue registrado en el sistema informático del CPCCS en las fechas establecida</t>
  </si>
  <si>
    <t>01 Administración Central</t>
  </si>
  <si>
    <t>55 – Ejecutar operaciones de vigilancia y proteccion del territorio nacional</t>
  </si>
  <si>
    <t>55 - Gestionar el talento humano militar</t>
  </si>
  <si>
    <t>55 - Ejecutar operaciones de seguridad areas estatégicas</t>
  </si>
  <si>
    <t xml:space="preserve">57 - Entrenar al personal militar </t>
  </si>
  <si>
    <t>57 - Mantener operativa la infraestructura, plataformas y equipos militares</t>
  </si>
  <si>
    <t xml:space="preserve">57 - Proveer bienestar al personal militar </t>
  </si>
  <si>
    <t xml:space="preserve">86 -Gestionar unidades de salud de fuerzas armadas </t>
  </si>
  <si>
    <t xml:space="preserve">91 - Ejecutar apoyo de FF.AA al consejo nacional electoral en el proceso electoral </t>
  </si>
  <si>
    <t xml:space="preserve">91 - Conflicto armado crisis social y económica </t>
  </si>
  <si>
    <t xml:space="preserve"> </t>
  </si>
  <si>
    <t>https://ejercitoecuatoriano.mil.ec/images/IMAGENES/RENDICION_2025/COLOG25/REPORTE_PROCESOS_2024.pdf</t>
  </si>
  <si>
    <t xml:space="preserve">DONACIÓN </t>
  </si>
  <si>
    <t xml:space="preserve">MOTOROLAS </t>
  </si>
  <si>
    <t xml:space="preserve">LAPTOP </t>
  </si>
  <si>
    <t>https://ejercitoecuatoriano.mil.ec/images/IMAGENES/RENDICION_2025/COLOG25/ACTAS_DONACIONES.pdf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</si>
</sst>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quot;$&quot;#,##0.00"/>
  </numFmts>
  <fonts count="28">
    <font>
      <sz val="11"/>
      <color theme="1"/>
      <name val="Calibri"/>
      <charset val="134"/>
      <scheme val="minor"/>
    </font>
    <font>
      <sz val="9"/>
      <name val="Arial"/>
      <family val="2"/>
    </font>
    <font>
      <sz val="11"/>
      <color theme="1"/>
      <name val="Calibri"/>
      <family val="2"/>
      <scheme val="minor"/>
    </font>
    <font>
      <u/>
      <sz val="11"/>
      <color rgb="FF0000FF"/>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9"/>
      <color theme="1"/>
      <name val="Arial"/>
      <family val="2"/>
    </font>
    <font>
      <sz val="10"/>
      <color rgb="FF000000"/>
      <name val="Helvetica"/>
      <family val="2"/>
    </font>
    <font>
      <sz val="10"/>
      <color rgb="FF808080"/>
      <name val="Arial"/>
      <family val="2"/>
    </font>
    <font>
      <b/>
      <sz val="10"/>
      <color rgb="FFFFFFFF"/>
      <name val="Arial"/>
      <family val="2"/>
    </font>
    <font>
      <u/>
      <sz val="9"/>
      <color rgb="FF0000FF"/>
      <name val="Calibri"/>
      <family val="2"/>
      <scheme val="minor"/>
    </font>
    <font>
      <b/>
      <sz val="11"/>
      <color theme="1"/>
      <name val="Arial"/>
      <family val="2"/>
    </font>
    <font>
      <sz val="9"/>
      <color theme="1"/>
      <name val="Calibri"/>
      <family val="2"/>
      <scheme val="minor"/>
    </font>
    <font>
      <sz val="12"/>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D2D2D2"/>
      </left>
      <right/>
      <top/>
      <bottom/>
      <diagonal/>
    </border>
  </borders>
  <cellStyleXfs count="4">
    <xf numFmtId="0" fontId="0" fillId="0" borderId="0"/>
    <xf numFmtId="0" fontId="3" fillId="0" borderId="0" applyNumberFormat="0" applyFill="0" applyBorder="0" applyAlignment="0" applyProtection="0">
      <alignment vertical="center"/>
    </xf>
    <xf numFmtId="164" fontId="2" fillId="0" borderId="0" applyFont="0" applyFill="0" applyBorder="0" applyAlignment="0" applyProtection="0">
      <alignment vertical="center"/>
    </xf>
    <xf numFmtId="9" fontId="2" fillId="0" borderId="0" applyFont="0" applyFill="0" applyBorder="0" applyAlignment="0" applyProtection="0"/>
  </cellStyleXfs>
  <cellXfs count="163">
    <xf numFmtId="0" fontId="0" fillId="0" borderId="0" xfId="0"/>
    <xf numFmtId="0" fontId="4" fillId="0" borderId="0" xfId="0" applyFont="1"/>
    <xf numFmtId="0" fontId="5"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xf>
    <xf numFmtId="0" fontId="15" fillId="2" borderId="1" xfId="0" applyFont="1" applyFill="1" applyBorder="1" applyAlignment="1">
      <alignment vertical="center" wrapText="1"/>
    </xf>
    <xf numFmtId="0" fontId="4" fillId="0" borderId="1" xfId="0" applyFont="1" applyBorder="1"/>
    <xf numFmtId="0" fontId="11" fillId="2" borderId="1" xfId="0" applyFont="1" applyFill="1" applyBorder="1" applyAlignment="1">
      <alignment vertical="center" wrapText="1"/>
    </xf>
    <xf numFmtId="0" fontId="14" fillId="0" borderId="0" xfId="0" applyFont="1" applyAlignment="1">
      <alignment vertical="center"/>
    </xf>
    <xf numFmtId="0" fontId="13" fillId="0" borderId="0" xfId="0" applyFont="1" applyAlignment="1">
      <alignment horizontal="center" vertical="center" wrapText="1"/>
    </xf>
    <xf numFmtId="0" fontId="14" fillId="0" borderId="0" xfId="0" applyFont="1" applyAlignment="1">
      <alignment horizontal="left" vertical="center" indent="1"/>
    </xf>
    <xf numFmtId="0" fontId="16" fillId="0" borderId="0" xfId="0" applyFont="1" applyAlignment="1">
      <alignment vertical="center"/>
    </xf>
    <xf numFmtId="0" fontId="17" fillId="0" borderId="1" xfId="0" applyFont="1" applyBorder="1" applyAlignment="1">
      <alignment vertical="center" wrapText="1"/>
    </xf>
    <xf numFmtId="0" fontId="15" fillId="4"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164" fontId="20" fillId="0" borderId="1" xfId="2" applyFont="1" applyBorder="1" applyAlignment="1">
      <alignment horizontal="center" vertical="center"/>
    </xf>
    <xf numFmtId="164" fontId="20" fillId="0" borderId="1" xfId="0" applyNumberFormat="1" applyFont="1" applyBorder="1"/>
    <xf numFmtId="0" fontId="19" fillId="0" borderId="1" xfId="0" applyFont="1" applyBorder="1" applyAlignment="1">
      <alignment horizontal="left" vertical="center" wrapText="1"/>
    </xf>
    <xf numFmtId="0" fontId="4" fillId="0" borderId="1" xfId="0" applyFont="1" applyBorder="1" applyAlignment="1">
      <alignment horizontal="center"/>
    </xf>
    <xf numFmtId="0" fontId="6" fillId="0" borderId="1" xfId="0" applyFont="1" applyBorder="1" applyAlignment="1">
      <alignment horizontal="center" vertical="center" wrapText="1"/>
    </xf>
    <xf numFmtId="164" fontId="20" fillId="0" borderId="3" xfId="2" applyFont="1" applyBorder="1" applyAlignment="1">
      <alignment horizontal="center" vertical="center"/>
    </xf>
    <xf numFmtId="10" fontId="4" fillId="0" borderId="1" xfId="3" applyNumberFormat="1" applyFont="1" applyBorder="1" applyAlignment="1">
      <alignment horizontal="center"/>
    </xf>
    <xf numFmtId="0" fontId="19" fillId="0" borderId="1" xfId="0" applyFont="1" applyBorder="1" applyAlignment="1">
      <alignment vertical="center" wrapText="1"/>
    </xf>
    <xf numFmtId="2" fontId="19"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2" fontId="19" fillId="0" borderId="1" xfId="0" applyNumberFormat="1" applyFont="1" applyBorder="1" applyAlignment="1">
      <alignment horizontal="right" vertical="center" wrapText="1"/>
    </xf>
    <xf numFmtId="0" fontId="21" fillId="0" borderId="0" xfId="0" applyFont="1"/>
    <xf numFmtId="0" fontId="1" fillId="0" borderId="1" xfId="0" applyFont="1" applyBorder="1" applyAlignment="1">
      <alignment horizontal="center" vertical="center" wrapText="1"/>
    </xf>
    <xf numFmtId="165" fontId="1" fillId="0" borderId="1" xfId="0" applyNumberFormat="1" applyFont="1" applyBorder="1" applyAlignment="1">
      <alignment vertical="center" wrapText="1"/>
    </xf>
    <xf numFmtId="0" fontId="20" fillId="0" borderId="1" xfId="0" applyFont="1" applyBorder="1" applyAlignment="1">
      <alignment horizontal="center"/>
    </xf>
    <xf numFmtId="0" fontId="20" fillId="0" borderId="1" xfId="0" applyFont="1" applyBorder="1" applyAlignment="1">
      <alignment horizontal="center" vertical="center"/>
    </xf>
    <xf numFmtId="0" fontId="5" fillId="0" borderId="1"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3" fillId="0" borderId="1" xfId="1" applyBorder="1" applyAlignment="1"/>
    <xf numFmtId="0" fontId="4" fillId="0" borderId="5" xfId="0" applyFont="1" applyBorder="1"/>
    <xf numFmtId="0" fontId="4" fillId="0" borderId="6" xfId="0" applyFont="1" applyBorder="1"/>
    <xf numFmtId="0" fontId="8" fillId="5" borderId="0" xfId="0" applyFont="1" applyFill="1" applyAlignment="1">
      <alignment horizontal="left" vertical="center" indent="1"/>
    </xf>
    <xf numFmtId="0" fontId="4" fillId="0" borderId="0" xfId="0" applyFont="1" applyAlignment="1">
      <alignment horizontal="center" vertical="center"/>
    </xf>
    <xf numFmtId="0" fontId="22" fillId="0" borderId="1" xfId="0" applyFont="1" applyBorder="1" applyAlignment="1">
      <alignment horizontal="center" vertical="center" wrapText="1"/>
    </xf>
    <xf numFmtId="0" fontId="3" fillId="0" borderId="3" xfId="1" applyBorder="1" applyAlignment="1">
      <alignment vertical="center"/>
    </xf>
    <xf numFmtId="0" fontId="3" fillId="0" borderId="5" xfId="1" applyBorder="1" applyAlignment="1">
      <alignment vertical="center"/>
    </xf>
    <xf numFmtId="0" fontId="3" fillId="0" borderId="6" xfId="1" applyBorder="1" applyAlignment="1">
      <alignment vertical="center"/>
    </xf>
    <xf numFmtId="0" fontId="20" fillId="0" borderId="1" xfId="0" applyFont="1" applyBorder="1"/>
    <xf numFmtId="0" fontId="3" fillId="4" borderId="6" xfId="1" applyFill="1" applyBorder="1" applyAlignment="1"/>
    <xf numFmtId="0" fontId="3" fillId="4" borderId="1" xfId="1" applyFill="1" applyBorder="1" applyAlignment="1"/>
    <xf numFmtId="0" fontId="3" fillId="0" borderId="1" xfId="1" applyBorder="1" applyAlignment="1">
      <alignment horizontal="center" vertical="center" wrapText="1"/>
    </xf>
    <xf numFmtId="3" fontId="13"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9" fillId="3" borderId="1" xfId="0" applyFont="1" applyFill="1" applyBorder="1" applyAlignment="1">
      <alignment horizontal="left" vertical="center" wrapText="1"/>
    </xf>
    <xf numFmtId="0" fontId="2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xf>
    <xf numFmtId="0" fontId="19" fillId="0" borderId="6"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0" xfId="0" applyFont="1" applyFill="1" applyAlignment="1">
      <alignment horizontal="center" vertical="center"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5" fontId="19" fillId="0" borderId="1" xfId="0" applyNumberFormat="1" applyFont="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3" fillId="0" borderId="1" xfId="1" applyBorder="1" applyAlignment="1">
      <alignment horizontal="center" vertical="center" wrapText="1"/>
    </xf>
    <xf numFmtId="0" fontId="25" fillId="0" borderId="0" xfId="0" applyFont="1" applyAlignment="1">
      <alignment horizontal="center" vertical="center"/>
    </xf>
    <xf numFmtId="1" fontId="19" fillId="0" borderId="1" xfId="0" applyNumberFormat="1" applyFont="1" applyBorder="1" applyAlignment="1">
      <alignment horizontal="center" vertical="center" wrapText="1"/>
    </xf>
    <xf numFmtId="0" fontId="10"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1" applyBorder="1" applyAlignment="1">
      <alignment horizontal="center" vertical="top" wrapText="1"/>
    </xf>
    <xf numFmtId="0" fontId="20" fillId="0" borderId="1" xfId="0" applyFont="1" applyBorder="1" applyAlignment="1">
      <alignment horizontal="center" vertical="top"/>
    </xf>
    <xf numFmtId="0" fontId="3" fillId="0" borderId="3" xfId="1" applyBorder="1" applyAlignment="1">
      <alignment horizontal="center"/>
    </xf>
    <xf numFmtId="0" fontId="3" fillId="0" borderId="5" xfId="1" applyBorder="1" applyAlignment="1">
      <alignment horizontal="center"/>
    </xf>
    <xf numFmtId="0" fontId="3" fillId="0" borderId="6" xfId="1" applyBorder="1" applyAlignment="1">
      <alignment horizontal="center"/>
    </xf>
    <xf numFmtId="0" fontId="3" fillId="0" borderId="3" xfId="1" applyBorder="1" applyAlignment="1">
      <alignment horizontal="center" vertical="center"/>
    </xf>
    <xf numFmtId="0" fontId="24" fillId="0" borderId="5" xfId="1" applyFont="1" applyBorder="1" applyAlignment="1">
      <alignment horizontal="center" vertical="center"/>
    </xf>
    <xf numFmtId="0" fontId="24" fillId="0" borderId="6" xfId="1" applyFont="1" applyBorder="1" applyAlignment="1">
      <alignment horizontal="center" vertical="center"/>
    </xf>
    <xf numFmtId="0" fontId="3" fillId="0" borderId="3" xfId="1" applyFill="1" applyBorder="1" applyAlignment="1">
      <alignment horizontal="center" vertical="center"/>
    </xf>
    <xf numFmtId="0" fontId="24" fillId="0" borderId="5" xfId="1" applyFont="1" applyFill="1" applyBorder="1" applyAlignment="1">
      <alignment horizontal="center" vertical="center"/>
    </xf>
    <xf numFmtId="0" fontId="24" fillId="0" borderId="6" xfId="1" applyFont="1" applyFill="1" applyBorder="1" applyAlignment="1">
      <alignment horizontal="center" vertical="center"/>
    </xf>
    <xf numFmtId="0" fontId="3" fillId="0" borderId="5" xfId="1" applyBorder="1" applyAlignment="1">
      <alignment horizontal="center" vertical="center"/>
    </xf>
    <xf numFmtId="0" fontId="3" fillId="0" borderId="6" xfId="1" applyBorder="1" applyAlignment="1">
      <alignment horizontal="center" vertical="center"/>
    </xf>
    <xf numFmtId="0" fontId="20" fillId="0" borderId="1" xfId="0" applyFont="1" applyBorder="1" applyAlignment="1">
      <alignment horizontal="center"/>
    </xf>
    <xf numFmtId="0" fontId="14" fillId="0" borderId="1" xfId="0" applyFont="1" applyBorder="1" applyAlignment="1">
      <alignment horizontal="center" vertic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14" fontId="22" fillId="0" borderId="7"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3"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3" fillId="0" borderId="7" xfId="1" applyBorder="1" applyAlignment="1">
      <alignment horizontal="center" vertical="center"/>
    </xf>
    <xf numFmtId="0" fontId="3" fillId="0" borderId="8" xfId="1" applyBorder="1" applyAlignment="1">
      <alignment horizontal="center" vertical="center"/>
    </xf>
    <xf numFmtId="0" fontId="3" fillId="0" borderId="11" xfId="1" applyBorder="1" applyAlignment="1">
      <alignment horizontal="center" vertical="center"/>
    </xf>
    <xf numFmtId="0" fontId="6" fillId="0" borderId="1" xfId="0" applyFont="1" applyBorder="1" applyAlignment="1">
      <alignment horizontal="center" vertical="center" wrapText="1"/>
    </xf>
    <xf numFmtId="0" fontId="3" fillId="0" borderId="10" xfId="1" applyBorder="1" applyAlignment="1">
      <alignment horizontal="center" vertical="center"/>
    </xf>
    <xf numFmtId="0" fontId="3" fillId="0" borderId="0" xfId="1" applyBorder="1" applyAlignment="1">
      <alignment horizontal="center" vertical="center"/>
    </xf>
    <xf numFmtId="0" fontId="3" fillId="0" borderId="15" xfId="1" applyBorder="1" applyAlignment="1">
      <alignment horizontal="center" vertical="center"/>
    </xf>
    <xf numFmtId="0" fontId="3" fillId="0" borderId="12" xfId="1" applyBorder="1" applyAlignment="1">
      <alignment horizontal="center" vertical="center"/>
    </xf>
    <xf numFmtId="0" fontId="3" fillId="0" borderId="13" xfId="1" applyBorder="1" applyAlignment="1">
      <alignment horizontal="center" vertical="center"/>
    </xf>
    <xf numFmtId="0" fontId="3" fillId="0" borderId="14" xfId="1" applyBorder="1" applyAlignment="1">
      <alignment horizontal="center" vertical="center"/>
    </xf>
    <xf numFmtId="164" fontId="20" fillId="0" borderId="3" xfId="2" applyFont="1" applyBorder="1" applyAlignment="1">
      <alignment horizontal="center" vertical="center"/>
    </xf>
    <xf numFmtId="164" fontId="20" fillId="0" borderId="6" xfId="2" applyFont="1" applyBorder="1" applyAlignment="1">
      <alignment horizontal="center" vertical="center"/>
    </xf>
    <xf numFmtId="164" fontId="20" fillId="0" borderId="5" xfId="2" applyFont="1" applyBorder="1" applyAlignment="1">
      <alignment horizontal="center" vertical="center"/>
    </xf>
    <xf numFmtId="0" fontId="17" fillId="0" borderId="1" xfId="0" applyFont="1" applyBorder="1" applyAlignment="1">
      <alignment horizontal="center" vertical="center" wrapText="1"/>
    </xf>
    <xf numFmtId="0" fontId="19" fillId="0" borderId="1" xfId="0" applyFont="1" applyBorder="1" applyAlignment="1">
      <alignment horizontal="left"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15" fillId="4" borderId="0" xfId="0" applyFont="1" applyFill="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11" fillId="2" borderId="2" xfId="0" applyFont="1" applyFill="1" applyBorder="1" applyAlignment="1">
      <alignment horizontal="center"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5/Cedula_presupuestaria-2024.pdf" TargetMode="External"/><Relationship Id="rId18" Type="http://schemas.openxmlformats.org/officeDocument/2006/relationships/hyperlink" Target="https://www.defensa.gob.ec/wp-content/uploads/downloads/2025/06/DD.HH2-signed.pdf" TargetMode="External"/><Relationship Id="rId26" Type="http://schemas.openxmlformats.org/officeDocument/2006/relationships/hyperlink" Target="https://www.defensa.gob.ec/wp-content/uploads/downloads/2025/06/1.-FUNCIONES-DEL-ESTADO.xlsx" TargetMode="External"/><Relationship Id="rId39" Type="http://schemas.openxmlformats.org/officeDocument/2006/relationships/hyperlink" Target="https://ejercitoecuatoriano.mil.ec/images/IMAGENES/RENDICION_2025/COLOG25/ACTAS_DONACIONES.pdf" TargetMode="External"/><Relationship Id="rId21" Type="http://schemas.openxmlformats.org/officeDocument/2006/relationships/hyperlink" Target="https://www.defensa.gob.ec/wp-content/uploads/downloads/2025/06/CS1.pdf" TargetMode="External"/><Relationship Id="rId34" Type="http://schemas.openxmlformats.org/officeDocument/2006/relationships/hyperlink" Target="https://www.defensa.gob.ec/wp-content/uploads/downloads/2025/05/Cedula_presupuestaria-2024.pdf" TargetMode="External"/><Relationship Id="rId7" Type="http://schemas.openxmlformats.org/officeDocument/2006/relationships/hyperlink" Target="https://www.defensa.gob.ec/wp-content/uploads/downloads/2025/05/Cedula_presupuestaria-2024.pdf" TargetMode="External"/><Relationship Id="rId12" Type="http://schemas.openxmlformats.org/officeDocument/2006/relationships/hyperlink" Target="https://www.defensa.gob.ec/wp-content/uploads/downloads/2025/05/Cedula_presupuestaria-2024.pdf" TargetMode="External"/><Relationship Id="rId17" Type="http://schemas.openxmlformats.org/officeDocument/2006/relationships/hyperlink" Target="https://www.defensa.gob.ec/wp-content/uploads/downloads/2025/05/MDN-DCA-2025-0058-ME-catastros.pdf" TargetMode="External"/><Relationship Id="rId25" Type="http://schemas.openxmlformats.org/officeDocument/2006/relationships/hyperlink" Target="https://www.defensa.gob.ec/wp-content/uploads/downloads/2025/06/CS2.pdf" TargetMode="External"/><Relationship Id="rId33" Type="http://schemas.openxmlformats.org/officeDocument/2006/relationships/hyperlink" Target="https://www.defensa.gob.ec/wp-content/uploads/downloads/2025/08/Informe-Rendicion-Cuentas.pdf" TargetMode="External"/><Relationship Id="rId38" Type="http://schemas.openxmlformats.org/officeDocument/2006/relationships/hyperlink" Target="https://ejercitoecuatoriano.mil.ec/images/IMAGENES/RENDICION_2025/COLOG25/ACTAS_DONACIONES.pdf" TargetMode="External"/><Relationship Id="rId2" Type="http://schemas.openxmlformats.org/officeDocument/2006/relationships/hyperlink" Target="https://www.ejercito.mil.ec/" TargetMode="External"/><Relationship Id="rId16" Type="http://schemas.openxmlformats.org/officeDocument/2006/relationships/hyperlink" Target="https://www.defensa.gob.ec/wp-content/uploads/downloads/2025/05/Compromisos-para-el-2024-VFS-15042024.pdf" TargetMode="External"/><Relationship Id="rId20" Type="http://schemas.openxmlformats.org/officeDocument/2006/relationships/hyperlink" Target="https://www.defensa.gob.ec/wp-content/uploads/downloads/2025/06/DD.HH2-signed.pdf" TargetMode="External"/><Relationship Id="rId29" Type="http://schemas.openxmlformats.org/officeDocument/2006/relationships/hyperlink" Target="https://www.defensa.gob.ec/wp-content/uploads/downloads/2025/07/Invitacion-de-Rendicion-de-Cuenta-2024.jpeg" TargetMode="External"/><Relationship Id="rId1" Type="http://schemas.openxmlformats.org/officeDocument/2006/relationships/hyperlink" Target="mailto:colog25-cmte@ejercito.mil.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Cedula_presupuestaria-2024.pdf" TargetMode="External"/><Relationship Id="rId24" Type="http://schemas.openxmlformats.org/officeDocument/2006/relationships/hyperlink" Target="https://www.defensa.gob.ec/wp-content/uploads/downloads/2025/06/Alineacion-PEI.pdf" TargetMode="External"/><Relationship Id="rId32" Type="http://schemas.openxmlformats.org/officeDocument/2006/relationships/hyperlink" Target="https://www.defensa.gob.ec/wp-content/uploads/downloads/2025/08/Compromisos-para-el-2025.pdf" TargetMode="External"/><Relationship Id="rId37" Type="http://schemas.openxmlformats.org/officeDocument/2006/relationships/hyperlink" Target="https://www.defensa.gob.ec/wp-content/uploads/downloads/2025/08/Informe-Rendicion-Cuentas.pdf" TargetMode="External"/><Relationship Id="rId40" Type="http://schemas.openxmlformats.org/officeDocument/2006/relationships/printerSettings" Target="../printerSettings/printerSettings1.bin"/><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5/Cedula_presupuestaria-2024.pdf" TargetMode="External"/><Relationship Id="rId23" Type="http://schemas.openxmlformats.org/officeDocument/2006/relationships/hyperlink" Target="https://www.defensa.gob.ec/wp-content/uploads/downloads/2025/06/PEI-2024-2025.pdf" TargetMode="External"/><Relationship Id="rId28" Type="http://schemas.openxmlformats.org/officeDocument/2006/relationships/hyperlink" Target="https://www.youtube.com/watch?v=ewsawVsDD_0&amp;t=13s" TargetMode="External"/><Relationship Id="rId36" Type="http://schemas.openxmlformats.org/officeDocument/2006/relationships/hyperlink" Target="https://cubos.inec.gob.ec/AppCensoEcuador/" TargetMode="External"/><Relationship Id="rId10" Type="http://schemas.openxmlformats.org/officeDocument/2006/relationships/hyperlink" Target="https://www.defensa.gob.ec/wp-content/uploads/downloads/2025/05/Cedula_presupuestaria-2024.pdf" TargetMode="External"/><Relationship Id="rId19" Type="http://schemas.openxmlformats.org/officeDocument/2006/relationships/hyperlink" Target="https://www.defensa.gob.ec/wp-content/uploads/downloads/2025/06/DD.HH2-signed.pdf" TargetMode="External"/><Relationship Id="rId31" Type="http://schemas.openxmlformats.org/officeDocument/2006/relationships/hyperlink" Target="https://www.defensa.gob.ec/wp-content/uploads/downloads/2025/07/Registro-de-asistentes-rendicion-de-cuentas-MDN-2024_compressed.pdf"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5/Cedula_presupuestaria-2024.pdf" TargetMode="External"/><Relationship Id="rId14" Type="http://schemas.openxmlformats.org/officeDocument/2006/relationships/hyperlink" Target="https://www.defensa.gob.ec/wp-content/uploads/downloads/2025/05/Cedula_presupuestaria-2024.pdf" TargetMode="External"/><Relationship Id="rId22" Type="http://schemas.openxmlformats.org/officeDocument/2006/relationships/hyperlink" Target="https://www.defensa.gob.ec/wp-content/uploads/downloads/2025/06/CS1.pdf" TargetMode="External"/><Relationship Id="rId27" Type="http://schemas.openxmlformats.org/officeDocument/2006/relationships/hyperlink" Target="https://www.defensa.gob.ec/wp-content/uploads/downloads/2025/08/Informe-Rendicion-Cuentas.pdf" TargetMode="External"/><Relationship Id="rId30" Type="http://schemas.openxmlformats.org/officeDocument/2006/relationships/hyperlink" Target="https://www.defensa.gob.ec/wp-content/uploads/downloads/2025/07/Registro-de-asistentes-rendicion-de-cuentas-MDN-2024_compressed.pdf" TargetMode="External"/><Relationship Id="rId35" Type="http://schemas.openxmlformats.org/officeDocument/2006/relationships/hyperlink" Target="https://www.defensa.gob.ec/wp-content/uploads/downloads/2025/05/Cedula_presupuestaria-2024.pdf" TargetMode="External"/><Relationship Id="rId8" Type="http://schemas.openxmlformats.org/officeDocument/2006/relationships/hyperlink" Target="https://www.defensa.gob.ec/wp-content/uploads/downloads/2025/05/Cedula_presupuestaria-2024.pdf" TargetMode="External"/><Relationship Id="rId3" Type="http://schemas.openxmlformats.org/officeDocument/2006/relationships/hyperlink" Target="https://www.defensa.gob.ec/wp-content/uploads/downloads/2025/05/Equipo-directiv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4"/>
  <sheetViews>
    <sheetView tabSelected="1" view="pageBreakPreview" topLeftCell="C160" zoomScale="71" zoomScaleNormal="68" zoomScaleSheetLayoutView="71" zoomScalePageLayoutView="50" workbookViewId="0">
      <selection activeCell="E152" sqref="E152"/>
    </sheetView>
  </sheetViews>
  <sheetFormatPr baseColWidth="10"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110" style="1" customWidth="1"/>
    <col min="14" max="14" width="74.42578125" style="1" customWidth="1"/>
    <col min="15" max="16384" width="11.42578125" style="1"/>
  </cols>
  <sheetData>
    <row r="1" spans="1:14" ht="15">
      <c r="A1" s="96" t="s">
        <v>0</v>
      </c>
      <c r="B1" s="96"/>
      <c r="C1" s="96"/>
      <c r="D1" s="96"/>
      <c r="E1" s="96"/>
      <c r="F1" s="96"/>
      <c r="G1" s="96"/>
      <c r="H1" s="96"/>
      <c r="I1" s="96"/>
      <c r="J1" s="96"/>
      <c r="K1" s="96"/>
      <c r="L1" s="96"/>
      <c r="M1" s="96"/>
    </row>
    <row r="2" spans="1:14" ht="15">
      <c r="A2" s="96" t="s">
        <v>1</v>
      </c>
      <c r="B2" s="96"/>
      <c r="C2" s="96"/>
      <c r="D2" s="96"/>
      <c r="E2" s="96"/>
      <c r="F2" s="96"/>
      <c r="G2" s="96"/>
      <c r="H2" s="96"/>
      <c r="I2" s="96"/>
      <c r="J2" s="96"/>
      <c r="K2" s="96"/>
      <c r="L2" s="96"/>
      <c r="M2" s="96"/>
    </row>
    <row r="3" spans="1:14">
      <c r="A3" s="2"/>
    </row>
    <row r="4" spans="1:14">
      <c r="A4" s="81" t="s">
        <v>2</v>
      </c>
      <c r="B4" s="82"/>
      <c r="C4" s="82"/>
      <c r="D4" s="82"/>
      <c r="E4" s="82"/>
      <c r="F4" s="82"/>
      <c r="G4" s="82"/>
      <c r="H4" s="82"/>
      <c r="I4" s="82"/>
      <c r="J4" s="82"/>
      <c r="K4" s="82"/>
      <c r="L4" s="82"/>
      <c r="M4" s="82"/>
      <c r="N4" s="18"/>
    </row>
    <row r="5" spans="1:14">
      <c r="A5" s="3" t="s">
        <v>3</v>
      </c>
      <c r="B5" s="97">
        <v>1768001430001</v>
      </c>
      <c r="C5" s="97"/>
      <c r="D5" s="97"/>
      <c r="E5" s="97"/>
      <c r="F5" s="97"/>
      <c r="G5" s="97"/>
      <c r="H5" s="97"/>
      <c r="I5" s="97"/>
      <c r="J5" s="97"/>
      <c r="K5" s="97"/>
      <c r="L5" s="97"/>
      <c r="M5" s="97"/>
    </row>
    <row r="6" spans="1:14">
      <c r="A6" s="3" t="s">
        <v>4</v>
      </c>
      <c r="B6" s="84" t="s">
        <v>266</v>
      </c>
      <c r="C6" s="84"/>
      <c r="D6" s="84"/>
      <c r="E6" s="84"/>
      <c r="F6" s="84"/>
      <c r="G6" s="84"/>
      <c r="H6" s="84"/>
      <c r="I6" s="84"/>
      <c r="J6" s="84"/>
      <c r="K6" s="84"/>
      <c r="L6" s="84"/>
      <c r="M6" s="84"/>
    </row>
    <row r="7" spans="1:14" ht="18">
      <c r="A7" s="3" t="s">
        <v>5</v>
      </c>
      <c r="B7" s="84" t="s">
        <v>178</v>
      </c>
      <c r="C7" s="84"/>
      <c r="D7" s="84"/>
      <c r="E7" s="84"/>
      <c r="F7" s="84"/>
      <c r="G7" s="84"/>
      <c r="H7" s="84"/>
      <c r="I7" s="84"/>
      <c r="J7" s="84"/>
      <c r="K7" s="84"/>
      <c r="L7" s="84"/>
      <c r="M7" s="84"/>
    </row>
    <row r="8" spans="1:14">
      <c r="A8" s="3" t="s">
        <v>6</v>
      </c>
      <c r="B8" s="84" t="s">
        <v>179</v>
      </c>
      <c r="C8" s="84"/>
      <c r="D8" s="84"/>
      <c r="E8" s="84"/>
      <c r="F8" s="84"/>
      <c r="G8" s="84"/>
      <c r="H8" s="84"/>
      <c r="I8" s="84"/>
      <c r="J8" s="84"/>
      <c r="K8" s="84"/>
      <c r="L8" s="84"/>
      <c r="M8" s="84"/>
    </row>
    <row r="9" spans="1:14">
      <c r="A9" s="3" t="s">
        <v>7</v>
      </c>
      <c r="B9" s="84" t="s">
        <v>267</v>
      </c>
      <c r="C9" s="84"/>
      <c r="D9" s="84"/>
      <c r="E9" s="84"/>
      <c r="F9" s="84"/>
      <c r="G9" s="84"/>
      <c r="H9" s="84"/>
      <c r="I9" s="84"/>
      <c r="J9" s="84"/>
      <c r="K9" s="84"/>
      <c r="L9" s="84"/>
      <c r="M9" s="84"/>
    </row>
    <row r="10" spans="1:14">
      <c r="A10" s="3" t="s">
        <v>8</v>
      </c>
      <c r="B10" s="84" t="s">
        <v>180</v>
      </c>
      <c r="C10" s="84"/>
      <c r="D10" s="84"/>
      <c r="E10" s="84"/>
      <c r="F10" s="84"/>
      <c r="G10" s="84"/>
      <c r="H10" s="84"/>
      <c r="I10" s="84"/>
      <c r="J10" s="84"/>
      <c r="K10" s="84"/>
      <c r="L10" s="84"/>
      <c r="M10" s="84"/>
    </row>
    <row r="11" spans="1:14">
      <c r="A11" s="3" t="s">
        <v>9</v>
      </c>
      <c r="B11" s="84" t="s">
        <v>181</v>
      </c>
      <c r="C11" s="84"/>
      <c r="D11" s="84"/>
      <c r="E11" s="84"/>
      <c r="F11" s="84"/>
      <c r="G11" s="84"/>
      <c r="H11" s="84"/>
      <c r="I11" s="84"/>
      <c r="J11" s="84"/>
      <c r="K11" s="84"/>
      <c r="L11" s="84"/>
      <c r="M11" s="84"/>
    </row>
    <row r="12" spans="1:14">
      <c r="A12" s="3" t="s">
        <v>10</v>
      </c>
      <c r="B12" s="84" t="s">
        <v>268</v>
      </c>
      <c r="C12" s="84"/>
      <c r="D12" s="84"/>
      <c r="E12" s="84"/>
      <c r="F12" s="84"/>
      <c r="G12" s="84"/>
      <c r="H12" s="84"/>
      <c r="I12" s="84"/>
      <c r="J12" s="84"/>
      <c r="K12" s="84"/>
      <c r="L12" s="84"/>
      <c r="M12" s="84"/>
    </row>
    <row r="13" spans="1:14">
      <c r="A13" s="3" t="s">
        <v>11</v>
      </c>
      <c r="B13" s="84" t="s">
        <v>269</v>
      </c>
      <c r="C13" s="84"/>
      <c r="D13" s="84"/>
      <c r="E13" s="84"/>
      <c r="F13" s="84"/>
      <c r="G13" s="84"/>
      <c r="H13" s="84"/>
      <c r="I13" s="84"/>
      <c r="J13" s="84"/>
      <c r="K13" s="84"/>
      <c r="L13" s="84"/>
      <c r="M13" s="84"/>
    </row>
    <row r="14" spans="1:14">
      <c r="A14" s="3" t="s">
        <v>12</v>
      </c>
      <c r="B14" s="95" t="s">
        <v>270</v>
      </c>
      <c r="C14" s="84"/>
      <c r="D14" s="84"/>
      <c r="E14" s="84"/>
      <c r="F14" s="84"/>
      <c r="G14" s="84"/>
      <c r="H14" s="84"/>
      <c r="I14" s="84"/>
      <c r="J14" s="84"/>
      <c r="K14" s="84"/>
      <c r="L14" s="84"/>
      <c r="M14" s="84"/>
    </row>
    <row r="15" spans="1:14">
      <c r="A15" s="3" t="s">
        <v>13</v>
      </c>
      <c r="B15" s="84">
        <v>23020532</v>
      </c>
      <c r="C15" s="84"/>
      <c r="D15" s="84"/>
      <c r="E15" s="84"/>
      <c r="F15" s="84"/>
      <c r="G15" s="84"/>
      <c r="H15" s="84"/>
      <c r="I15" s="84"/>
      <c r="J15" s="84"/>
      <c r="K15" s="84"/>
      <c r="L15" s="84"/>
      <c r="M15" s="84"/>
    </row>
    <row r="16" spans="1:14">
      <c r="A16" s="3" t="s">
        <v>14</v>
      </c>
      <c r="B16" s="95" t="s">
        <v>271</v>
      </c>
      <c r="C16" s="84"/>
      <c r="D16" s="84"/>
      <c r="E16" s="84"/>
      <c r="F16" s="84"/>
      <c r="G16" s="84"/>
      <c r="H16" s="84"/>
      <c r="I16" s="84"/>
      <c r="J16" s="84"/>
      <c r="K16" s="84"/>
      <c r="L16" s="84"/>
      <c r="M16" s="84"/>
    </row>
    <row r="17" spans="1:13" ht="14.25" customHeight="1">
      <c r="A17" s="81" t="s">
        <v>15</v>
      </c>
      <c r="B17" s="82"/>
      <c r="C17" s="82"/>
      <c r="D17" s="82"/>
      <c r="E17" s="82"/>
      <c r="F17" s="82"/>
      <c r="G17" s="82"/>
      <c r="H17" s="82"/>
      <c r="I17" s="82"/>
      <c r="J17" s="82"/>
      <c r="K17" s="82"/>
      <c r="L17" s="82"/>
      <c r="M17" s="82"/>
    </row>
    <row r="18" spans="1:13" ht="18">
      <c r="A18" s="3" t="s">
        <v>16</v>
      </c>
      <c r="B18" s="84" t="s">
        <v>272</v>
      </c>
      <c r="C18" s="84"/>
      <c r="D18" s="84"/>
      <c r="E18" s="84"/>
      <c r="F18" s="84"/>
      <c r="G18" s="84"/>
      <c r="H18" s="84"/>
      <c r="I18" s="84"/>
      <c r="J18" s="84"/>
      <c r="K18" s="84"/>
      <c r="L18" s="84"/>
      <c r="M18" s="84"/>
    </row>
    <row r="19" spans="1:13" ht="18">
      <c r="A19" s="3" t="s">
        <v>17</v>
      </c>
      <c r="B19" s="84" t="s">
        <v>273</v>
      </c>
      <c r="C19" s="84"/>
      <c r="D19" s="84"/>
      <c r="E19" s="84"/>
      <c r="F19" s="84"/>
      <c r="G19" s="84"/>
      <c r="H19" s="84"/>
      <c r="I19" s="84"/>
      <c r="J19" s="84"/>
      <c r="K19" s="84"/>
      <c r="L19" s="84"/>
      <c r="M19" s="84"/>
    </row>
    <row r="20" spans="1:13" ht="14.25" customHeight="1">
      <c r="A20" s="91" t="s">
        <v>18</v>
      </c>
      <c r="B20" s="92"/>
      <c r="C20" s="92"/>
      <c r="D20" s="92"/>
      <c r="E20" s="92"/>
      <c r="F20" s="92"/>
      <c r="G20" s="92"/>
      <c r="H20" s="92"/>
      <c r="I20" s="92"/>
      <c r="J20" s="92"/>
      <c r="K20" s="92"/>
      <c r="L20" s="92"/>
      <c r="M20" s="92"/>
    </row>
    <row r="21" spans="1:13" ht="18">
      <c r="A21" s="3" t="s">
        <v>19</v>
      </c>
      <c r="B21" s="84" t="s">
        <v>274</v>
      </c>
      <c r="C21" s="84"/>
      <c r="D21" s="84"/>
      <c r="E21" s="84"/>
      <c r="F21" s="84"/>
      <c r="G21" s="84"/>
      <c r="H21" s="84"/>
      <c r="I21" s="84"/>
      <c r="J21" s="84"/>
      <c r="K21" s="84"/>
      <c r="L21" s="84"/>
      <c r="M21" s="84"/>
    </row>
    <row r="22" spans="1:13">
      <c r="A22" s="3" t="s">
        <v>20</v>
      </c>
      <c r="B22" s="84" t="s">
        <v>275</v>
      </c>
      <c r="C22" s="84"/>
      <c r="D22" s="84"/>
      <c r="E22" s="84"/>
      <c r="F22" s="84"/>
      <c r="G22" s="84"/>
      <c r="H22" s="84"/>
      <c r="I22" s="84"/>
      <c r="J22" s="84"/>
      <c r="K22" s="84"/>
      <c r="L22" s="84"/>
      <c r="M22" s="84"/>
    </row>
    <row r="23" spans="1:13">
      <c r="A23" s="3" t="s">
        <v>21</v>
      </c>
      <c r="B23" s="90">
        <v>45831</v>
      </c>
      <c r="C23" s="84"/>
      <c r="D23" s="84"/>
      <c r="E23" s="84"/>
      <c r="F23" s="84"/>
      <c r="G23" s="84"/>
      <c r="H23" s="84"/>
      <c r="I23" s="84"/>
      <c r="J23" s="84"/>
      <c r="K23" s="84"/>
      <c r="L23" s="84"/>
      <c r="M23" s="84"/>
    </row>
    <row r="24" spans="1:13" ht="14.25" customHeight="1">
      <c r="A24" s="91" t="s">
        <v>22</v>
      </c>
      <c r="B24" s="92"/>
      <c r="C24" s="92"/>
      <c r="D24" s="92"/>
      <c r="E24" s="92"/>
      <c r="F24" s="92"/>
      <c r="G24" s="92"/>
      <c r="H24" s="92"/>
      <c r="I24" s="92"/>
      <c r="J24" s="92"/>
      <c r="K24" s="92"/>
      <c r="L24" s="92"/>
      <c r="M24" s="92"/>
    </row>
    <row r="25" spans="1:13" ht="18">
      <c r="A25" s="3" t="s">
        <v>19</v>
      </c>
      <c r="B25" s="84" t="s">
        <v>276</v>
      </c>
      <c r="C25" s="84"/>
      <c r="D25" s="84"/>
      <c r="E25" s="84"/>
      <c r="F25" s="84"/>
      <c r="G25" s="84"/>
      <c r="H25" s="84"/>
      <c r="I25" s="84"/>
      <c r="J25" s="84"/>
      <c r="K25" s="84"/>
      <c r="L25" s="84"/>
      <c r="M25" s="84"/>
    </row>
    <row r="26" spans="1:13">
      <c r="A26" s="3" t="s">
        <v>20</v>
      </c>
      <c r="B26" s="84" t="s">
        <v>277</v>
      </c>
      <c r="C26" s="84"/>
      <c r="D26" s="84"/>
      <c r="E26" s="84"/>
      <c r="F26" s="84"/>
      <c r="G26" s="84"/>
      <c r="H26" s="84"/>
      <c r="I26" s="84"/>
      <c r="J26" s="84"/>
      <c r="K26" s="84"/>
      <c r="L26" s="84"/>
      <c r="M26" s="84"/>
    </row>
    <row r="27" spans="1:13">
      <c r="A27" s="3" t="s">
        <v>21</v>
      </c>
      <c r="B27" s="90">
        <v>45831</v>
      </c>
      <c r="C27" s="84"/>
      <c r="D27" s="84"/>
      <c r="E27" s="84"/>
      <c r="F27" s="84"/>
      <c r="G27" s="84"/>
      <c r="H27" s="84"/>
      <c r="I27" s="84"/>
      <c r="J27" s="84"/>
      <c r="K27" s="84"/>
      <c r="L27" s="84"/>
      <c r="M27" s="84"/>
    </row>
    <row r="28" spans="1:13">
      <c r="A28" s="4"/>
    </row>
    <row r="29" spans="1:13" ht="14.25" customHeight="1">
      <c r="A29" s="81" t="s">
        <v>23</v>
      </c>
      <c r="B29" s="82"/>
      <c r="C29" s="82"/>
      <c r="D29" s="82"/>
      <c r="E29" s="82"/>
      <c r="F29" s="82"/>
      <c r="G29" s="82"/>
      <c r="H29" s="82"/>
      <c r="I29" s="82"/>
      <c r="J29" s="82"/>
      <c r="K29" s="82"/>
      <c r="L29" s="82"/>
      <c r="M29" s="82"/>
    </row>
    <row r="30" spans="1:13" ht="14.25" customHeight="1">
      <c r="A30" s="81" t="s">
        <v>24</v>
      </c>
      <c r="B30" s="82"/>
      <c r="C30" s="82"/>
      <c r="D30" s="82"/>
      <c r="E30" s="82"/>
      <c r="F30" s="82"/>
      <c r="G30" s="82"/>
      <c r="H30" s="82"/>
      <c r="I30" s="82"/>
      <c r="J30" s="82"/>
      <c r="K30" s="82"/>
      <c r="L30" s="82"/>
      <c r="M30" s="82"/>
    </row>
    <row r="31" spans="1:13" ht="14.25" customHeight="1">
      <c r="A31" s="3" t="s">
        <v>25</v>
      </c>
      <c r="B31" s="83">
        <v>45292</v>
      </c>
      <c r="C31" s="84"/>
      <c r="D31" s="84"/>
      <c r="E31" s="84"/>
      <c r="F31" s="84"/>
      <c r="G31" s="84"/>
      <c r="H31" s="84"/>
      <c r="I31" s="84"/>
      <c r="J31" s="84"/>
      <c r="K31" s="84"/>
      <c r="L31" s="84"/>
      <c r="M31" s="84"/>
    </row>
    <row r="32" spans="1:13" ht="14.25" customHeight="1">
      <c r="A32" s="3" t="s">
        <v>26</v>
      </c>
      <c r="B32" s="83">
        <v>45657</v>
      </c>
      <c r="C32" s="84"/>
      <c r="D32" s="84"/>
      <c r="E32" s="84"/>
      <c r="F32" s="84"/>
      <c r="G32" s="84"/>
      <c r="H32" s="84"/>
      <c r="I32" s="84"/>
      <c r="J32" s="84"/>
      <c r="K32" s="84"/>
      <c r="L32" s="84"/>
      <c r="M32" s="84"/>
    </row>
    <row r="33" spans="1:14">
      <c r="A33" s="4"/>
    </row>
    <row r="34" spans="1:14">
      <c r="A34" s="54" t="s">
        <v>27</v>
      </c>
    </row>
    <row r="35" spans="1:14" ht="14.25" customHeight="1">
      <c r="A35" s="89" t="s">
        <v>28</v>
      </c>
      <c r="B35" s="89"/>
      <c r="C35" s="89"/>
      <c r="D35" s="89"/>
      <c r="E35" s="89"/>
      <c r="F35" s="89"/>
      <c r="G35" s="89"/>
      <c r="H35" s="89"/>
      <c r="I35" s="89"/>
      <c r="J35" s="89"/>
      <c r="K35" s="89"/>
      <c r="L35" s="89"/>
      <c r="M35" s="6" t="s">
        <v>29</v>
      </c>
      <c r="N35" s="18"/>
    </row>
    <row r="36" spans="1:14">
      <c r="A36" s="72" t="s">
        <v>190</v>
      </c>
      <c r="B36" s="72"/>
      <c r="C36" s="72"/>
      <c r="D36" s="72"/>
      <c r="E36" s="72"/>
      <c r="F36" s="72"/>
      <c r="G36" s="72"/>
      <c r="H36" s="72"/>
      <c r="I36" s="72"/>
      <c r="J36" s="72"/>
      <c r="K36" s="72"/>
      <c r="L36" s="72"/>
      <c r="M36" s="7" t="s">
        <v>145</v>
      </c>
      <c r="N36" s="18"/>
    </row>
    <row r="37" spans="1:14" ht="14.1" customHeight="1">
      <c r="A37" s="72" t="s">
        <v>200</v>
      </c>
      <c r="B37" s="72"/>
      <c r="C37" s="72"/>
      <c r="D37" s="72"/>
      <c r="E37" s="72"/>
      <c r="F37" s="72"/>
      <c r="G37" s="72"/>
      <c r="H37" s="72"/>
      <c r="I37" s="72"/>
      <c r="J37" s="72"/>
      <c r="K37" s="72"/>
      <c r="L37" s="72"/>
      <c r="M37" s="7" t="s">
        <v>145</v>
      </c>
      <c r="N37" s="18"/>
    </row>
    <row r="38" spans="1:14" ht="14.1" customHeight="1">
      <c r="A38" s="72" t="s">
        <v>241</v>
      </c>
      <c r="B38" s="72"/>
      <c r="C38" s="72"/>
      <c r="D38" s="72"/>
      <c r="E38" s="72"/>
      <c r="F38" s="72"/>
      <c r="G38" s="72"/>
      <c r="H38" s="72"/>
      <c r="I38" s="72"/>
      <c r="J38" s="72"/>
      <c r="K38" s="72"/>
      <c r="L38" s="72"/>
      <c r="M38" s="7" t="s">
        <v>145</v>
      </c>
      <c r="N38" s="18"/>
    </row>
    <row r="39" spans="1:14" ht="14.1" customHeight="1">
      <c r="A39" s="72" t="s">
        <v>227</v>
      </c>
      <c r="B39" s="72"/>
      <c r="C39" s="72"/>
      <c r="D39" s="72"/>
      <c r="E39" s="72"/>
      <c r="F39" s="72"/>
      <c r="G39" s="72"/>
      <c r="H39" s="72"/>
      <c r="I39" s="72"/>
      <c r="J39" s="72"/>
      <c r="K39" s="72"/>
      <c r="L39" s="72"/>
      <c r="M39" s="7" t="s">
        <v>145</v>
      </c>
      <c r="N39" s="18"/>
    </row>
    <row r="40" spans="1:14">
      <c r="A40" s="72" t="s">
        <v>246</v>
      </c>
      <c r="B40" s="72"/>
      <c r="C40" s="72"/>
      <c r="D40" s="72"/>
      <c r="E40" s="72"/>
      <c r="F40" s="72"/>
      <c r="G40" s="72"/>
      <c r="H40" s="72"/>
      <c r="I40" s="72"/>
      <c r="J40" s="72"/>
      <c r="K40" s="72"/>
      <c r="L40" s="72"/>
      <c r="M40" s="7" t="s">
        <v>145</v>
      </c>
      <c r="N40" s="18"/>
    </row>
    <row r="41" spans="1:14">
      <c r="A41" s="4"/>
    </row>
    <row r="42" spans="1:14">
      <c r="A42" s="5" t="s">
        <v>30</v>
      </c>
    </row>
    <row r="43" spans="1:14" ht="14.25" customHeight="1">
      <c r="A43" s="89" t="s">
        <v>31</v>
      </c>
      <c r="B43" s="89"/>
      <c r="C43" s="89"/>
      <c r="D43" s="89"/>
      <c r="E43" s="89"/>
      <c r="F43" s="89"/>
      <c r="G43" s="89"/>
      <c r="H43" s="89"/>
      <c r="I43" s="89"/>
      <c r="J43" s="89"/>
      <c r="K43" s="89"/>
      <c r="L43" s="89"/>
      <c r="M43" s="6" t="s">
        <v>32</v>
      </c>
    </row>
    <row r="44" spans="1:14">
      <c r="A44" s="98" t="s">
        <v>278</v>
      </c>
      <c r="B44" s="98"/>
      <c r="C44" s="98"/>
      <c r="D44" s="98"/>
      <c r="E44" s="98"/>
      <c r="F44" s="98"/>
      <c r="G44" s="98"/>
      <c r="H44" s="98"/>
      <c r="I44" s="98"/>
      <c r="J44" s="98"/>
      <c r="K44" s="98"/>
      <c r="L44" s="98"/>
      <c r="M44" s="7">
        <v>0</v>
      </c>
    </row>
    <row r="46" spans="1:14">
      <c r="A46" s="5" t="s">
        <v>33</v>
      </c>
    </row>
    <row r="47" spans="1:14" ht="18" customHeight="1">
      <c r="A47" s="89" t="s">
        <v>31</v>
      </c>
      <c r="B47" s="89"/>
      <c r="C47" s="89"/>
      <c r="D47" s="89"/>
      <c r="E47" s="89"/>
      <c r="F47" s="89"/>
      <c r="G47" s="89"/>
      <c r="H47" s="89"/>
      <c r="I47" s="89" t="s">
        <v>34</v>
      </c>
      <c r="J47" s="89"/>
      <c r="K47" s="85" t="s">
        <v>35</v>
      </c>
      <c r="L47" s="86"/>
      <c r="M47" s="87"/>
    </row>
    <row r="48" spans="1:14">
      <c r="A48" s="88" t="s">
        <v>279</v>
      </c>
      <c r="B48" s="88"/>
      <c r="C48" s="88"/>
      <c r="D48" s="88"/>
      <c r="E48" s="88"/>
      <c r="F48" s="88"/>
      <c r="G48" s="88"/>
      <c r="H48" s="88"/>
      <c r="I48" s="88">
        <v>100</v>
      </c>
      <c r="J48" s="88"/>
      <c r="K48" s="88" t="s">
        <v>279</v>
      </c>
      <c r="L48" s="88"/>
      <c r="M48" s="88"/>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93" t="s">
        <v>40</v>
      </c>
      <c r="F51" s="93"/>
      <c r="G51" s="93"/>
      <c r="H51" s="93" t="s">
        <v>41</v>
      </c>
      <c r="I51" s="93"/>
      <c r="J51" s="93"/>
      <c r="K51" s="93"/>
      <c r="L51" s="93"/>
      <c r="M51" s="9" t="s">
        <v>42</v>
      </c>
    </row>
    <row r="52" spans="1:14">
      <c r="A52" s="48" t="s">
        <v>219</v>
      </c>
      <c r="B52" s="48">
        <v>118</v>
      </c>
      <c r="C52" s="49">
        <v>16938986</v>
      </c>
      <c r="D52" s="48" t="s">
        <v>219</v>
      </c>
      <c r="E52" s="10" t="s">
        <v>43</v>
      </c>
      <c r="F52" s="10" t="s">
        <v>44</v>
      </c>
      <c r="G52" s="10" t="s">
        <v>45</v>
      </c>
      <c r="H52" s="10" t="s">
        <v>46</v>
      </c>
      <c r="I52" s="10" t="s">
        <v>47</v>
      </c>
      <c r="J52" s="10" t="s">
        <v>48</v>
      </c>
      <c r="K52" s="10" t="s">
        <v>49</v>
      </c>
      <c r="L52" s="10" t="s">
        <v>50</v>
      </c>
      <c r="M52" s="19"/>
    </row>
    <row r="53" spans="1:14" ht="15">
      <c r="A53" s="11"/>
      <c r="B53" s="11"/>
      <c r="C53" s="12"/>
      <c r="D53" s="11"/>
      <c r="E53" s="30">
        <v>8252523</v>
      </c>
      <c r="F53" s="30">
        <v>8686463</v>
      </c>
      <c r="G53" s="30">
        <v>0</v>
      </c>
      <c r="H53" s="30">
        <v>1305000</v>
      </c>
      <c r="I53" s="30">
        <v>13122337</v>
      </c>
      <c r="J53" s="30" t="s">
        <v>291</v>
      </c>
      <c r="K53" s="30">
        <v>1302057</v>
      </c>
      <c r="L53" s="50">
        <v>814495</v>
      </c>
      <c r="M53" s="63" t="s">
        <v>220</v>
      </c>
      <c r="N53" s="18"/>
    </row>
    <row r="54" spans="1:14" ht="15">
      <c r="A54" s="13"/>
      <c r="B54" s="13"/>
      <c r="C54" s="14"/>
      <c r="D54" s="13"/>
      <c r="E54" s="14"/>
      <c r="F54" s="14"/>
      <c r="G54" s="14"/>
      <c r="H54" s="14"/>
      <c r="I54" s="66">
        <f>+E53+F53+H53+I53+K53+L53</f>
        <v>33482875</v>
      </c>
      <c r="J54" s="64">
        <f>C52-I54</f>
        <v>-16543889</v>
      </c>
      <c r="K54" s="65">
        <f>I54+J54</f>
        <v>16938986</v>
      </c>
      <c r="L54" s="14"/>
      <c r="M54" s="13"/>
    </row>
    <row r="55" spans="1:14">
      <c r="A55" s="5" t="s">
        <v>51</v>
      </c>
    </row>
    <row r="56" spans="1:14" ht="21" customHeight="1">
      <c r="A56" s="93" t="s">
        <v>52</v>
      </c>
      <c r="B56" s="93"/>
      <c r="C56" s="9" t="s">
        <v>53</v>
      </c>
      <c r="D56" s="93" t="s">
        <v>54</v>
      </c>
      <c r="E56" s="93"/>
      <c r="F56" s="93"/>
      <c r="G56" s="94" t="s">
        <v>55</v>
      </c>
      <c r="H56" s="94"/>
      <c r="I56" s="94"/>
      <c r="J56" s="94"/>
      <c r="K56" s="94"/>
      <c r="L56" s="94" t="s">
        <v>56</v>
      </c>
      <c r="M56" s="94"/>
    </row>
    <row r="57" spans="1:14" ht="20.25" customHeight="1">
      <c r="A57" s="74" t="s">
        <v>57</v>
      </c>
      <c r="B57" s="74"/>
      <c r="C57" s="30" t="s">
        <v>209</v>
      </c>
      <c r="D57" s="75"/>
      <c r="E57" s="75"/>
      <c r="F57" s="75"/>
      <c r="G57" s="76"/>
      <c r="H57" s="76"/>
      <c r="I57" s="76"/>
      <c r="J57" s="76"/>
      <c r="K57" s="76"/>
      <c r="L57" s="76"/>
      <c r="M57" s="76"/>
      <c r="N57" s="55"/>
    </row>
    <row r="58" spans="1:14" ht="20.25" customHeight="1">
      <c r="A58" s="74" t="s">
        <v>58</v>
      </c>
      <c r="B58" s="74"/>
      <c r="C58" s="30" t="s">
        <v>209</v>
      </c>
      <c r="D58" s="75"/>
      <c r="E58" s="75"/>
      <c r="F58" s="75"/>
      <c r="G58" s="76"/>
      <c r="H58" s="76"/>
      <c r="I58" s="76"/>
      <c r="J58" s="76"/>
      <c r="K58" s="76"/>
      <c r="L58" s="76"/>
      <c r="M58" s="76"/>
      <c r="N58" s="55"/>
    </row>
    <row r="59" spans="1:14" ht="93" customHeight="1">
      <c r="A59" s="74" t="s">
        <v>59</v>
      </c>
      <c r="B59" s="74"/>
      <c r="C59" s="30" t="s">
        <v>182</v>
      </c>
      <c r="D59" s="67" t="s">
        <v>211</v>
      </c>
      <c r="E59" s="68"/>
      <c r="F59" s="77"/>
      <c r="G59" s="78" t="s">
        <v>212</v>
      </c>
      <c r="H59" s="79"/>
      <c r="I59" s="79"/>
      <c r="J59" s="79"/>
      <c r="K59" s="80"/>
      <c r="L59" s="78" t="s">
        <v>213</v>
      </c>
      <c r="M59" s="80"/>
      <c r="N59" s="55"/>
    </row>
    <row r="60" spans="1:14" ht="105" customHeight="1">
      <c r="A60" s="74" t="s">
        <v>60</v>
      </c>
      <c r="B60" s="74"/>
      <c r="C60" s="30" t="s">
        <v>182</v>
      </c>
      <c r="D60" s="78" t="s">
        <v>214</v>
      </c>
      <c r="E60" s="79"/>
      <c r="F60" s="79"/>
      <c r="G60" s="78" t="s">
        <v>215</v>
      </c>
      <c r="H60" s="79"/>
      <c r="I60" s="79"/>
      <c r="J60" s="79"/>
      <c r="K60" s="80"/>
      <c r="L60" s="78" t="s">
        <v>216</v>
      </c>
      <c r="M60" s="80"/>
      <c r="N60" s="55"/>
    </row>
    <row r="61" spans="1:14" ht="20.25" customHeight="1">
      <c r="A61" s="74" t="s">
        <v>61</v>
      </c>
      <c r="B61" s="74"/>
      <c r="C61" s="30" t="s">
        <v>209</v>
      </c>
      <c r="D61" s="75"/>
      <c r="E61" s="75"/>
      <c r="F61" s="75"/>
      <c r="G61" s="76"/>
      <c r="H61" s="76"/>
      <c r="I61" s="76"/>
      <c r="J61" s="76"/>
      <c r="K61" s="76"/>
      <c r="L61" s="76"/>
      <c r="M61" s="76"/>
      <c r="N61" s="55"/>
    </row>
    <row r="62" spans="1:14">
      <c r="A62" s="15"/>
      <c r="B62" s="15"/>
      <c r="C62" s="16"/>
      <c r="D62" s="17"/>
      <c r="E62" s="17"/>
      <c r="F62" s="17"/>
      <c r="G62" s="18"/>
      <c r="H62" s="18"/>
      <c r="I62" s="18"/>
      <c r="J62" s="18"/>
      <c r="K62" s="18"/>
      <c r="L62" s="18"/>
      <c r="M62" s="18"/>
    </row>
    <row r="63" spans="1:14">
      <c r="A63" s="5" t="s">
        <v>62</v>
      </c>
    </row>
    <row r="64" spans="1:14">
      <c r="A64" s="93" t="s">
        <v>63</v>
      </c>
      <c r="B64" s="93"/>
      <c r="C64" s="93"/>
      <c r="D64" s="93"/>
      <c r="E64" s="93"/>
      <c r="F64" s="93"/>
      <c r="G64" s="93"/>
      <c r="H64" s="93"/>
      <c r="I64" s="9" t="s">
        <v>64</v>
      </c>
      <c r="J64" s="93" t="s">
        <v>65</v>
      </c>
      <c r="K64" s="93"/>
      <c r="L64" s="93"/>
      <c r="M64" s="93"/>
    </row>
    <row r="65" spans="1:14">
      <c r="A65" s="74" t="s">
        <v>66</v>
      </c>
      <c r="B65" s="74"/>
      <c r="C65" s="74"/>
      <c r="D65" s="74"/>
      <c r="E65" s="74"/>
      <c r="F65" s="74"/>
      <c r="G65" s="74"/>
      <c r="H65" s="74"/>
      <c r="I65" s="34" t="s">
        <v>209</v>
      </c>
      <c r="J65" s="73" t="s">
        <v>208</v>
      </c>
      <c r="K65" s="73"/>
      <c r="L65" s="73"/>
      <c r="M65" s="73"/>
      <c r="N65" s="55"/>
    </row>
    <row r="66" spans="1:14">
      <c r="A66" s="74" t="s">
        <v>67</v>
      </c>
      <c r="B66" s="74"/>
      <c r="C66" s="74"/>
      <c r="D66" s="74"/>
      <c r="E66" s="74"/>
      <c r="F66" s="74"/>
      <c r="G66" s="74"/>
      <c r="H66" s="74"/>
      <c r="I66" s="34" t="s">
        <v>209</v>
      </c>
      <c r="J66" s="73" t="s">
        <v>208</v>
      </c>
      <c r="K66" s="73"/>
      <c r="L66" s="73"/>
      <c r="M66" s="73"/>
      <c r="N66" s="55"/>
    </row>
    <row r="67" spans="1:14">
      <c r="A67" s="15"/>
      <c r="B67" s="15"/>
      <c r="C67" s="15"/>
      <c r="D67" s="15"/>
      <c r="E67" s="15"/>
      <c r="F67" s="15"/>
      <c r="G67" s="15"/>
      <c r="H67" s="15"/>
      <c r="J67" s="13"/>
    </row>
    <row r="68" spans="1:14">
      <c r="A68" s="5" t="s">
        <v>68</v>
      </c>
    </row>
    <row r="69" spans="1:14" ht="36">
      <c r="A69" s="93" t="s">
        <v>69</v>
      </c>
      <c r="B69" s="93"/>
      <c r="C69" s="93"/>
      <c r="D69" s="93"/>
      <c r="E69" s="93"/>
      <c r="F69" s="93"/>
      <c r="G69" s="93"/>
      <c r="H69" s="9" t="s">
        <v>53</v>
      </c>
      <c r="I69" s="9" t="s">
        <v>70</v>
      </c>
      <c r="J69" s="93" t="s">
        <v>65</v>
      </c>
      <c r="K69" s="93"/>
      <c r="L69" s="93"/>
      <c r="M69" s="93"/>
    </row>
    <row r="70" spans="1:14" ht="15">
      <c r="A70" s="74" t="s">
        <v>71</v>
      </c>
      <c r="B70" s="74"/>
      <c r="C70" s="74"/>
      <c r="D70" s="74"/>
      <c r="E70" s="74"/>
      <c r="F70" s="74"/>
      <c r="G70" s="74"/>
      <c r="H70" s="46" t="s">
        <v>209</v>
      </c>
      <c r="I70" s="20"/>
      <c r="J70" s="51" t="s">
        <v>239</v>
      </c>
      <c r="K70" s="20"/>
      <c r="L70" s="20"/>
      <c r="M70" s="20"/>
      <c r="N70" s="55"/>
    </row>
    <row r="71" spans="1:14" ht="15">
      <c r="A71" s="74" t="s">
        <v>72</v>
      </c>
      <c r="B71" s="74"/>
      <c r="C71" s="74"/>
      <c r="D71" s="74" t="s">
        <v>73</v>
      </c>
      <c r="E71" s="74"/>
      <c r="F71" s="74"/>
      <c r="G71" s="74"/>
      <c r="H71" s="46" t="s">
        <v>209</v>
      </c>
      <c r="I71" s="20"/>
      <c r="J71" s="51" t="s">
        <v>239</v>
      </c>
      <c r="K71" s="20"/>
      <c r="L71" s="20"/>
      <c r="M71" s="20"/>
      <c r="N71" s="55"/>
    </row>
    <row r="72" spans="1:14" ht="15">
      <c r="A72" s="74" t="s">
        <v>74</v>
      </c>
      <c r="B72" s="74"/>
      <c r="C72" s="74"/>
      <c r="D72" s="74" t="s">
        <v>73</v>
      </c>
      <c r="E72" s="74"/>
      <c r="F72" s="74"/>
      <c r="G72" s="74"/>
      <c r="H72" s="46" t="s">
        <v>209</v>
      </c>
      <c r="I72" s="20"/>
      <c r="J72" s="51" t="s">
        <v>239</v>
      </c>
      <c r="K72" s="20"/>
      <c r="L72" s="20"/>
      <c r="M72" s="20"/>
      <c r="N72" s="55"/>
    </row>
    <row r="73" spans="1:14" ht="15">
      <c r="A73" s="74" t="s">
        <v>75</v>
      </c>
      <c r="B73" s="74"/>
      <c r="C73" s="74"/>
      <c r="D73" s="74" t="s">
        <v>73</v>
      </c>
      <c r="E73" s="74"/>
      <c r="F73" s="74"/>
      <c r="G73" s="74"/>
      <c r="H73" s="46" t="s">
        <v>209</v>
      </c>
      <c r="I73" s="20"/>
      <c r="J73" s="51" t="s">
        <v>239</v>
      </c>
      <c r="K73" s="20"/>
      <c r="L73" s="20"/>
      <c r="M73" s="20"/>
      <c r="N73" s="55"/>
    </row>
    <row r="74" spans="1:14" ht="15">
      <c r="A74" s="74" t="s">
        <v>76</v>
      </c>
      <c r="B74" s="74"/>
      <c r="C74" s="74"/>
      <c r="D74" s="74" t="s">
        <v>73</v>
      </c>
      <c r="E74" s="74"/>
      <c r="F74" s="74"/>
      <c r="G74" s="74"/>
      <c r="H74" s="46" t="s">
        <v>209</v>
      </c>
      <c r="I74" s="20"/>
      <c r="J74" s="51" t="s">
        <v>239</v>
      </c>
      <c r="K74" s="20"/>
      <c r="L74" s="20"/>
      <c r="M74" s="20"/>
      <c r="N74" s="55"/>
    </row>
    <row r="75" spans="1:14" ht="15">
      <c r="A75" s="74" t="s">
        <v>77</v>
      </c>
      <c r="B75" s="74"/>
      <c r="C75" s="74"/>
      <c r="D75" s="74" t="s">
        <v>73</v>
      </c>
      <c r="E75" s="74"/>
      <c r="F75" s="74"/>
      <c r="G75" s="74"/>
      <c r="H75" s="46" t="s">
        <v>209</v>
      </c>
      <c r="I75" s="20"/>
      <c r="J75" s="51" t="s">
        <v>239</v>
      </c>
      <c r="K75" s="20"/>
      <c r="L75" s="20"/>
      <c r="M75" s="20"/>
      <c r="N75" s="55"/>
    </row>
    <row r="77" spans="1:14">
      <c r="A77" s="5" t="s">
        <v>78</v>
      </c>
    </row>
    <row r="78" spans="1:14" ht="18">
      <c r="A78" s="93" t="s">
        <v>79</v>
      </c>
      <c r="B78" s="93"/>
      <c r="C78" s="93"/>
      <c r="D78" s="93"/>
      <c r="E78" s="93"/>
      <c r="F78" s="93"/>
      <c r="G78" s="93"/>
      <c r="H78" s="9" t="s">
        <v>53</v>
      </c>
      <c r="I78" s="9" t="s">
        <v>80</v>
      </c>
      <c r="J78" s="93" t="s">
        <v>65</v>
      </c>
      <c r="K78" s="93"/>
      <c r="L78" s="93"/>
      <c r="M78" s="93"/>
    </row>
    <row r="79" spans="1:14" ht="15">
      <c r="A79" s="74" t="s">
        <v>81</v>
      </c>
      <c r="B79" s="74"/>
      <c r="C79" s="74"/>
      <c r="D79" s="74"/>
      <c r="E79" s="74"/>
      <c r="F79" s="74"/>
      <c r="G79" s="74"/>
      <c r="H79" s="45" t="s">
        <v>182</v>
      </c>
      <c r="I79" s="34">
        <v>1</v>
      </c>
      <c r="J79" s="103" t="s">
        <v>217</v>
      </c>
      <c r="K79" s="104"/>
      <c r="L79" s="104"/>
      <c r="M79" s="105"/>
      <c r="N79" s="55"/>
    </row>
    <row r="80" spans="1:14" ht="15">
      <c r="A80" s="74" t="s">
        <v>82</v>
      </c>
      <c r="B80" s="74"/>
      <c r="C80" s="74"/>
      <c r="D80" s="74"/>
      <c r="E80" s="74"/>
      <c r="F80" s="74"/>
      <c r="G80" s="74"/>
      <c r="H80" s="45" t="s">
        <v>182</v>
      </c>
      <c r="I80" s="34">
        <v>1</v>
      </c>
      <c r="J80" s="103" t="s">
        <v>218</v>
      </c>
      <c r="K80" s="104"/>
      <c r="L80" s="104"/>
      <c r="M80" s="105"/>
      <c r="N80" s="55"/>
    </row>
    <row r="81" spans="1:14" ht="15">
      <c r="A81" s="74" t="s">
        <v>83</v>
      </c>
      <c r="B81" s="74"/>
      <c r="C81" s="74"/>
      <c r="D81" s="74"/>
      <c r="E81" s="74"/>
      <c r="F81" s="74"/>
      <c r="G81" s="74"/>
      <c r="H81" s="45" t="s">
        <v>209</v>
      </c>
      <c r="I81" s="20"/>
      <c r="J81" s="51" t="s">
        <v>238</v>
      </c>
      <c r="K81" s="52"/>
      <c r="L81" s="52"/>
      <c r="M81" s="53"/>
      <c r="N81" s="55"/>
    </row>
    <row r="82" spans="1:14" ht="15">
      <c r="A82" s="74" t="s">
        <v>84</v>
      </c>
      <c r="B82" s="74"/>
      <c r="C82" s="74"/>
      <c r="D82" s="74"/>
      <c r="E82" s="74"/>
      <c r="F82" s="74"/>
      <c r="G82" s="74"/>
      <c r="H82" s="45" t="s">
        <v>209</v>
      </c>
      <c r="I82" s="20"/>
      <c r="J82" s="51" t="s">
        <v>238</v>
      </c>
      <c r="K82" s="20"/>
      <c r="L82" s="20"/>
      <c r="M82" s="20"/>
      <c r="N82" s="55"/>
    </row>
    <row r="83" spans="1:14" ht="15">
      <c r="A83" s="74" t="s">
        <v>77</v>
      </c>
      <c r="B83" s="74"/>
      <c r="C83" s="74"/>
      <c r="D83" s="74"/>
      <c r="E83" s="74"/>
      <c r="F83" s="74"/>
      <c r="G83" s="74"/>
      <c r="H83" s="45" t="s">
        <v>209</v>
      </c>
      <c r="I83" s="20"/>
      <c r="J83" s="51" t="s">
        <v>238</v>
      </c>
      <c r="K83" s="20"/>
      <c r="L83" s="20"/>
      <c r="M83" s="20"/>
      <c r="N83" s="55"/>
    </row>
    <row r="84" spans="1:14">
      <c r="A84" s="4"/>
    </row>
    <row r="85" spans="1:14">
      <c r="A85" s="5" t="s">
        <v>85</v>
      </c>
    </row>
    <row r="86" spans="1:14" ht="24.75" customHeight="1">
      <c r="A86" s="9" t="s">
        <v>86</v>
      </c>
      <c r="B86" s="93" t="s">
        <v>87</v>
      </c>
      <c r="C86" s="93"/>
      <c r="D86" s="93"/>
      <c r="E86" s="21" t="s">
        <v>88</v>
      </c>
      <c r="F86" s="93" t="s">
        <v>89</v>
      </c>
      <c r="G86" s="93"/>
      <c r="H86" s="93"/>
      <c r="I86" s="93"/>
      <c r="J86" s="93" t="s">
        <v>65</v>
      </c>
      <c r="K86" s="93"/>
      <c r="L86" s="93"/>
      <c r="M86" s="93"/>
    </row>
    <row r="87" spans="1:14" ht="29.1" customHeight="1">
      <c r="A87" s="47" t="s">
        <v>90</v>
      </c>
      <c r="B87" s="99" t="s">
        <v>91</v>
      </c>
      <c r="C87" s="99"/>
      <c r="D87" s="99"/>
      <c r="E87" s="47" t="s">
        <v>182</v>
      </c>
      <c r="F87" s="100" t="s">
        <v>183</v>
      </c>
      <c r="G87" s="100"/>
      <c r="H87" s="100"/>
      <c r="I87" s="100"/>
      <c r="J87" s="106" t="s">
        <v>184</v>
      </c>
      <c r="K87" s="107"/>
      <c r="L87" s="107"/>
      <c r="M87" s="108"/>
      <c r="N87" s="55"/>
    </row>
    <row r="88" spans="1:14" ht="24.95" customHeight="1">
      <c r="A88" s="47" t="s">
        <v>90</v>
      </c>
      <c r="B88" s="99" t="s">
        <v>92</v>
      </c>
      <c r="C88" s="99"/>
      <c r="D88" s="99"/>
      <c r="E88" s="47" t="s">
        <v>182</v>
      </c>
      <c r="F88" s="100" t="s">
        <v>185</v>
      </c>
      <c r="G88" s="100"/>
      <c r="H88" s="100"/>
      <c r="I88" s="100"/>
      <c r="J88" s="109" t="s">
        <v>186</v>
      </c>
      <c r="K88" s="110"/>
      <c r="L88" s="110"/>
      <c r="M88" s="111"/>
      <c r="N88" s="55"/>
    </row>
    <row r="89" spans="1:14" ht="123" customHeight="1">
      <c r="A89" s="47" t="s">
        <v>93</v>
      </c>
      <c r="B89" s="99" t="s">
        <v>94</v>
      </c>
      <c r="C89" s="99"/>
      <c r="D89" s="99"/>
      <c r="E89" s="47" t="s">
        <v>232</v>
      </c>
      <c r="F89" s="100" t="s">
        <v>236</v>
      </c>
      <c r="G89" s="100"/>
      <c r="H89" s="100"/>
      <c r="I89" s="100"/>
      <c r="J89" s="101" t="s">
        <v>235</v>
      </c>
      <c r="K89" s="102"/>
      <c r="L89" s="102"/>
      <c r="M89" s="102"/>
      <c r="N89" s="55"/>
    </row>
    <row r="90" spans="1:14" ht="26.1" customHeight="1">
      <c r="A90" s="47" t="s">
        <v>93</v>
      </c>
      <c r="B90" s="99" t="s">
        <v>95</v>
      </c>
      <c r="C90" s="99"/>
      <c r="D90" s="99"/>
      <c r="E90" s="47" t="s">
        <v>232</v>
      </c>
      <c r="F90" s="100" t="s">
        <v>254</v>
      </c>
      <c r="G90" s="100"/>
      <c r="H90" s="100"/>
      <c r="I90" s="100"/>
      <c r="J90" s="106" t="s">
        <v>253</v>
      </c>
      <c r="K90" s="112"/>
      <c r="L90" s="112"/>
      <c r="M90" s="113"/>
      <c r="N90" s="55"/>
    </row>
    <row r="91" spans="1:14" ht="26.1" customHeight="1">
      <c r="A91" s="47" t="s">
        <v>93</v>
      </c>
      <c r="B91" s="99" t="s">
        <v>96</v>
      </c>
      <c r="C91" s="99"/>
      <c r="D91" s="99"/>
      <c r="E91" s="47" t="s">
        <v>232</v>
      </c>
      <c r="F91" s="100" t="s">
        <v>256</v>
      </c>
      <c r="G91" s="100"/>
      <c r="H91" s="100"/>
      <c r="I91" s="100"/>
      <c r="J91" s="103" t="s">
        <v>255</v>
      </c>
      <c r="K91" s="104"/>
      <c r="L91" s="104"/>
      <c r="M91" s="105"/>
      <c r="N91" s="55"/>
    </row>
    <row r="92" spans="1:14" ht="24.95" customHeight="1">
      <c r="A92" s="47" t="s">
        <v>93</v>
      </c>
      <c r="B92" s="99" t="s">
        <v>97</v>
      </c>
      <c r="C92" s="99"/>
      <c r="D92" s="99"/>
      <c r="E92" s="47" t="s">
        <v>182</v>
      </c>
      <c r="F92" s="100" t="s">
        <v>256</v>
      </c>
      <c r="G92" s="100"/>
      <c r="H92" s="100"/>
      <c r="I92" s="100"/>
      <c r="J92" s="103" t="s">
        <v>255</v>
      </c>
      <c r="K92" s="104"/>
      <c r="L92" s="104"/>
      <c r="M92" s="105"/>
      <c r="N92" s="55"/>
    </row>
    <row r="93" spans="1:14" ht="24.95" customHeight="1">
      <c r="A93" s="47" t="s">
        <v>98</v>
      </c>
      <c r="B93" s="99" t="s">
        <v>99</v>
      </c>
      <c r="C93" s="99"/>
      <c r="D93" s="99"/>
      <c r="E93" s="47" t="s">
        <v>182</v>
      </c>
      <c r="F93" s="100" t="s">
        <v>258</v>
      </c>
      <c r="G93" s="100"/>
      <c r="H93" s="100"/>
      <c r="I93" s="100"/>
      <c r="J93" s="57" t="s">
        <v>257</v>
      </c>
      <c r="K93" s="58"/>
      <c r="L93" s="58"/>
      <c r="M93" s="59"/>
      <c r="N93" s="55"/>
    </row>
    <row r="94" spans="1:14" ht="23.1" customHeight="1">
      <c r="A94" s="47" t="s">
        <v>98</v>
      </c>
      <c r="B94" s="99" t="s">
        <v>100</v>
      </c>
      <c r="C94" s="99"/>
      <c r="D94" s="99"/>
      <c r="E94" s="47" t="s">
        <v>182</v>
      </c>
      <c r="F94" s="100" t="s">
        <v>260</v>
      </c>
      <c r="G94" s="100"/>
      <c r="H94" s="100"/>
      <c r="I94" s="100"/>
      <c r="J94" s="51" t="s">
        <v>259</v>
      </c>
      <c r="K94" s="60"/>
      <c r="L94" s="60"/>
      <c r="M94" s="60"/>
      <c r="N94" s="55"/>
    </row>
    <row r="95" spans="1:14" ht="27" customHeight="1">
      <c r="A95" s="47" t="s">
        <v>98</v>
      </c>
      <c r="B95" s="99" t="s">
        <v>101</v>
      </c>
      <c r="C95" s="99"/>
      <c r="D95" s="99"/>
      <c r="E95" s="47" t="s">
        <v>182</v>
      </c>
      <c r="F95" s="100" t="s">
        <v>262</v>
      </c>
      <c r="G95" s="100"/>
      <c r="H95" s="100"/>
      <c r="I95" s="100"/>
      <c r="J95" s="61" t="s">
        <v>261</v>
      </c>
      <c r="K95" s="60"/>
      <c r="L95" s="60"/>
      <c r="M95" s="60"/>
      <c r="N95" s="55"/>
    </row>
    <row r="96" spans="1:14" ht="30.95" customHeight="1">
      <c r="A96" s="47" t="s">
        <v>98</v>
      </c>
      <c r="B96" s="99" t="s">
        <v>102</v>
      </c>
      <c r="C96" s="99"/>
      <c r="D96" s="99"/>
      <c r="E96" s="47" t="s">
        <v>182</v>
      </c>
      <c r="F96" s="100" t="s">
        <v>263</v>
      </c>
      <c r="G96" s="100"/>
      <c r="H96" s="100"/>
      <c r="I96" s="100"/>
      <c r="J96" s="61" t="s">
        <v>261</v>
      </c>
      <c r="K96" s="60"/>
      <c r="L96" s="60"/>
      <c r="M96" s="60"/>
      <c r="N96" s="55"/>
    </row>
    <row r="97" spans="1:14" ht="36" customHeight="1">
      <c r="A97" s="47" t="s">
        <v>98</v>
      </c>
      <c r="B97" s="99" t="s">
        <v>103</v>
      </c>
      <c r="C97" s="99"/>
      <c r="D97" s="99"/>
      <c r="E97" s="47" t="s">
        <v>182</v>
      </c>
      <c r="F97" s="100" t="s">
        <v>264</v>
      </c>
      <c r="G97" s="100"/>
      <c r="H97" s="100"/>
      <c r="I97" s="100"/>
      <c r="J97" s="62" t="s">
        <v>265</v>
      </c>
      <c r="K97" s="60"/>
      <c r="L97" s="60"/>
      <c r="M97" s="60"/>
      <c r="N97" s="55"/>
    </row>
    <row r="98" spans="1:14" ht="42.95" customHeight="1">
      <c r="A98" s="47" t="s">
        <v>104</v>
      </c>
      <c r="B98" s="99" t="s">
        <v>105</v>
      </c>
      <c r="C98" s="99"/>
      <c r="D98" s="99"/>
      <c r="E98" s="47" t="s">
        <v>232</v>
      </c>
      <c r="F98" s="100" t="s">
        <v>280</v>
      </c>
      <c r="G98" s="100"/>
      <c r="H98" s="100"/>
      <c r="I98" s="100"/>
      <c r="J98" s="114" t="s">
        <v>247</v>
      </c>
      <c r="K98" s="114"/>
      <c r="L98" s="114"/>
      <c r="M98" s="114"/>
      <c r="N98" s="18"/>
    </row>
    <row r="99" spans="1:14" ht="30" customHeight="1">
      <c r="A99" s="115" t="s">
        <v>106</v>
      </c>
      <c r="B99" s="115"/>
      <c r="C99" s="115"/>
      <c r="D99" s="76"/>
      <c r="E99" s="76"/>
      <c r="F99" s="76"/>
      <c r="G99" s="76"/>
      <c r="H99" s="76"/>
      <c r="I99" s="76"/>
      <c r="J99" s="76"/>
      <c r="K99" s="76"/>
      <c r="L99" s="76"/>
      <c r="M99" s="76"/>
    </row>
    <row r="100" spans="1:14">
      <c r="A100" s="22"/>
    </row>
    <row r="101" spans="1:14">
      <c r="A101" s="5" t="s">
        <v>107</v>
      </c>
    </row>
    <row r="102" spans="1:14" ht="24.75" customHeight="1">
      <c r="A102" s="93" t="s">
        <v>108</v>
      </c>
      <c r="B102" s="93"/>
      <c r="C102" s="93"/>
      <c r="D102" s="93"/>
      <c r="E102" s="9" t="s">
        <v>109</v>
      </c>
      <c r="F102" s="116" t="s">
        <v>40</v>
      </c>
      <c r="G102" s="117"/>
      <c r="H102" s="118"/>
      <c r="I102" s="116" t="s">
        <v>41</v>
      </c>
      <c r="J102" s="117"/>
      <c r="K102" s="117"/>
      <c r="L102" s="117"/>
      <c r="M102" s="118"/>
    </row>
    <row r="103" spans="1:14">
      <c r="A103" s="123">
        <v>45849</v>
      </c>
      <c r="B103" s="124"/>
      <c r="C103" s="124"/>
      <c r="D103" s="125"/>
      <c r="E103" s="121">
        <v>249</v>
      </c>
      <c r="F103" s="19" t="s">
        <v>43</v>
      </c>
      <c r="G103" s="19" t="s">
        <v>44</v>
      </c>
      <c r="H103" s="19" t="s">
        <v>45</v>
      </c>
      <c r="I103" s="19" t="s">
        <v>46</v>
      </c>
      <c r="J103" s="19" t="s">
        <v>47</v>
      </c>
      <c r="K103" s="19" t="s">
        <v>48</v>
      </c>
      <c r="L103" s="19" t="s">
        <v>49</v>
      </c>
      <c r="M103" s="19" t="s">
        <v>50</v>
      </c>
    </row>
    <row r="104" spans="1:14">
      <c r="A104" s="126"/>
      <c r="B104" s="127"/>
      <c r="C104" s="127"/>
      <c r="D104" s="128"/>
      <c r="E104" s="122"/>
      <c r="F104" s="56">
        <v>210</v>
      </c>
      <c r="G104" s="56">
        <v>39</v>
      </c>
      <c r="H104" s="56">
        <v>0</v>
      </c>
      <c r="I104" s="56">
        <v>3</v>
      </c>
      <c r="J104" s="56">
        <v>232</v>
      </c>
      <c r="K104" s="56">
        <v>1</v>
      </c>
      <c r="L104" s="56">
        <v>5</v>
      </c>
      <c r="M104" s="56">
        <v>3</v>
      </c>
      <c r="N104" s="55"/>
    </row>
    <row r="105" spans="1:14">
      <c r="A105" s="23"/>
      <c r="B105" s="23"/>
      <c r="C105" s="23"/>
      <c r="D105" s="23"/>
      <c r="E105" s="23"/>
      <c r="F105" s="14"/>
      <c r="G105" s="14"/>
      <c r="H105" s="14"/>
      <c r="I105" s="14"/>
      <c r="J105" s="14"/>
      <c r="K105" s="14"/>
      <c r="L105" s="14"/>
      <c r="M105" s="14"/>
    </row>
    <row r="106" spans="1:14">
      <c r="A106" s="5" t="s">
        <v>110</v>
      </c>
    </row>
    <row r="107" spans="1:14" ht="60" customHeight="1">
      <c r="A107" s="93" t="s">
        <v>111</v>
      </c>
      <c r="B107" s="93"/>
      <c r="C107" s="93"/>
      <c r="D107" s="93"/>
      <c r="E107" s="9" t="s">
        <v>112</v>
      </c>
      <c r="F107" s="21" t="s">
        <v>113</v>
      </c>
      <c r="G107" s="93" t="s">
        <v>114</v>
      </c>
      <c r="H107" s="93"/>
      <c r="I107" s="93"/>
      <c r="J107" s="93" t="s">
        <v>42</v>
      </c>
      <c r="K107" s="93"/>
      <c r="L107" s="93"/>
      <c r="M107" s="93"/>
    </row>
    <row r="108" spans="1:14" ht="36" customHeight="1">
      <c r="A108" s="67" t="s">
        <v>210</v>
      </c>
      <c r="B108" s="129"/>
      <c r="C108" s="129"/>
      <c r="D108" s="130"/>
      <c r="E108" s="30" t="s">
        <v>209</v>
      </c>
      <c r="F108" s="20"/>
      <c r="G108" s="131"/>
      <c r="H108" s="132"/>
      <c r="I108" s="133"/>
      <c r="J108" s="134" t="s">
        <v>234</v>
      </c>
      <c r="K108" s="135"/>
      <c r="L108" s="135"/>
      <c r="M108" s="136"/>
      <c r="N108" s="55"/>
    </row>
    <row r="109" spans="1:14">
      <c r="A109" s="13"/>
      <c r="B109" s="23"/>
      <c r="C109" s="23"/>
      <c r="D109" s="13"/>
      <c r="E109" s="13"/>
    </row>
    <row r="110" spans="1:14">
      <c r="A110" s="5" t="s">
        <v>115</v>
      </c>
    </row>
    <row r="111" spans="1:14" ht="89.1" customHeight="1">
      <c r="A111" s="21" t="s">
        <v>116</v>
      </c>
      <c r="B111" s="21" t="s">
        <v>117</v>
      </c>
      <c r="C111" s="21" t="s">
        <v>118</v>
      </c>
      <c r="D111" s="9" t="s">
        <v>119</v>
      </c>
      <c r="E111" s="9" t="s">
        <v>120</v>
      </c>
      <c r="F111" s="93" t="s">
        <v>65</v>
      </c>
      <c r="G111" s="93"/>
      <c r="H111" s="93"/>
      <c r="I111" s="93"/>
      <c r="J111" s="119" t="s">
        <v>121</v>
      </c>
      <c r="K111" s="120"/>
      <c r="L111" s="21" t="s">
        <v>122</v>
      </c>
      <c r="M111" s="21" t="s">
        <v>123</v>
      </c>
    </row>
    <row r="112" spans="1:14" ht="27.95" customHeight="1">
      <c r="A112" s="3" t="s">
        <v>124</v>
      </c>
      <c r="B112" s="35" t="s">
        <v>208</v>
      </c>
      <c r="C112" s="11"/>
      <c r="D112" s="69" t="s">
        <v>237</v>
      </c>
      <c r="E112" s="20"/>
      <c r="F112" s="134" t="s">
        <v>245</v>
      </c>
      <c r="G112" s="135"/>
      <c r="H112" s="135"/>
      <c r="I112" s="136"/>
      <c r="J112" s="137"/>
      <c r="K112" s="137"/>
      <c r="L112" s="3"/>
      <c r="M112" s="3"/>
      <c r="N112" s="55"/>
    </row>
    <row r="113" spans="1:14" ht="27.95" customHeight="1">
      <c r="A113" s="3" t="s">
        <v>125</v>
      </c>
      <c r="B113" s="35" t="s">
        <v>208</v>
      </c>
      <c r="C113" s="11"/>
      <c r="D113" s="70"/>
      <c r="E113" s="20"/>
      <c r="F113" s="138"/>
      <c r="G113" s="139"/>
      <c r="H113" s="139"/>
      <c r="I113" s="140"/>
      <c r="J113" s="137"/>
      <c r="K113" s="137"/>
      <c r="L113" s="3"/>
      <c r="M113" s="3"/>
      <c r="N113" s="55"/>
    </row>
    <row r="114" spans="1:14" ht="50.1" customHeight="1">
      <c r="A114" s="3" t="s">
        <v>126</v>
      </c>
      <c r="B114" s="35" t="s">
        <v>208</v>
      </c>
      <c r="C114" s="11"/>
      <c r="D114" s="70"/>
      <c r="E114" s="20"/>
      <c r="F114" s="138"/>
      <c r="G114" s="139"/>
      <c r="H114" s="139"/>
      <c r="I114" s="140"/>
      <c r="J114" s="137"/>
      <c r="K114" s="137"/>
      <c r="L114" s="3"/>
      <c r="M114" s="3"/>
      <c r="N114" s="55"/>
    </row>
    <row r="115" spans="1:14" ht="170.1" customHeight="1">
      <c r="A115" s="3" t="s">
        <v>127</v>
      </c>
      <c r="B115" s="35" t="s">
        <v>208</v>
      </c>
      <c r="C115" s="11"/>
      <c r="D115" s="71"/>
      <c r="E115" s="20"/>
      <c r="F115" s="141"/>
      <c r="G115" s="142"/>
      <c r="H115" s="142"/>
      <c r="I115" s="143"/>
      <c r="J115" s="137"/>
      <c r="K115" s="137"/>
      <c r="L115" s="3"/>
      <c r="M115" s="3"/>
      <c r="N115" s="55"/>
    </row>
    <row r="116" spans="1:14">
      <c r="A116" s="15"/>
      <c r="B116" s="15"/>
      <c r="C116" s="15"/>
      <c r="D116" s="15"/>
      <c r="E116" s="15"/>
      <c r="F116" s="13"/>
      <c r="J116" s="18"/>
      <c r="K116" s="18"/>
      <c r="L116" s="18"/>
      <c r="M116" s="18"/>
    </row>
    <row r="117" spans="1:14">
      <c r="A117" s="5" t="s">
        <v>128</v>
      </c>
    </row>
    <row r="118" spans="1:14">
      <c r="A118" s="93" t="s">
        <v>129</v>
      </c>
      <c r="B118" s="93"/>
      <c r="C118" s="93"/>
      <c r="D118" s="93"/>
      <c r="E118" s="93"/>
      <c r="F118" s="93"/>
      <c r="G118" s="93"/>
      <c r="H118" s="93"/>
      <c r="I118" s="9" t="s">
        <v>53</v>
      </c>
      <c r="J118" s="93" t="s">
        <v>130</v>
      </c>
      <c r="K118" s="93"/>
      <c r="L118" s="93"/>
      <c r="M118" s="93"/>
    </row>
    <row r="119" spans="1:14">
      <c r="A119" s="74" t="s">
        <v>131</v>
      </c>
      <c r="B119" s="74"/>
      <c r="C119" s="74"/>
      <c r="D119" s="74"/>
      <c r="E119" s="74"/>
      <c r="F119" s="74"/>
      <c r="G119" s="74"/>
      <c r="H119" s="74"/>
      <c r="I119" s="34" t="s">
        <v>209</v>
      </c>
      <c r="J119" s="76"/>
      <c r="K119" s="76"/>
      <c r="L119" s="76"/>
      <c r="M119" s="76"/>
      <c r="N119" s="55"/>
    </row>
    <row r="120" spans="1:14" ht="15">
      <c r="A120" s="74" t="s">
        <v>132</v>
      </c>
      <c r="B120" s="74"/>
      <c r="C120" s="74"/>
      <c r="D120" s="74"/>
      <c r="E120" s="74"/>
      <c r="F120" s="74"/>
      <c r="G120" s="74"/>
      <c r="H120" s="74"/>
      <c r="I120" s="34" t="s">
        <v>182</v>
      </c>
      <c r="J120" s="103" t="s">
        <v>255</v>
      </c>
      <c r="K120" s="104"/>
      <c r="L120" s="104"/>
      <c r="M120" s="105"/>
      <c r="N120" s="55"/>
    </row>
    <row r="121" spans="1:14">
      <c r="A121" s="15"/>
      <c r="B121" s="15"/>
      <c r="C121" s="15"/>
      <c r="D121" s="15"/>
      <c r="E121" s="15"/>
      <c r="F121" s="15"/>
      <c r="G121" s="15"/>
      <c r="H121" s="15"/>
      <c r="J121" s="18"/>
      <c r="K121" s="18"/>
      <c r="L121" s="18"/>
      <c r="M121" s="18"/>
    </row>
    <row r="122" spans="1:14">
      <c r="A122" s="5" t="s">
        <v>133</v>
      </c>
    </row>
    <row r="123" spans="1:14" ht="16.5" customHeight="1">
      <c r="A123" s="116" t="s">
        <v>134</v>
      </c>
      <c r="B123" s="117"/>
      <c r="C123" s="117"/>
      <c r="D123" s="117"/>
      <c r="E123" s="117"/>
      <c r="F123" s="117"/>
      <c r="G123" s="117"/>
      <c r="H123" s="118"/>
      <c r="I123" s="9" t="s">
        <v>53</v>
      </c>
      <c r="J123" s="93" t="s">
        <v>130</v>
      </c>
      <c r="K123" s="93"/>
      <c r="L123" s="93"/>
      <c r="M123" s="93"/>
    </row>
    <row r="124" spans="1:14" ht="15">
      <c r="A124" s="74" t="s">
        <v>135</v>
      </c>
      <c r="B124" s="74"/>
      <c r="C124" s="74"/>
      <c r="D124" s="74"/>
      <c r="E124" s="74"/>
      <c r="F124" s="74"/>
      <c r="G124" s="74"/>
      <c r="H124" s="74"/>
      <c r="I124" s="34" t="s">
        <v>182</v>
      </c>
      <c r="J124" s="51" t="s">
        <v>243</v>
      </c>
      <c r="K124" s="20"/>
      <c r="L124" s="20"/>
      <c r="M124" s="20"/>
      <c r="N124" s="55"/>
    </row>
    <row r="125" spans="1:14" ht="15">
      <c r="A125" s="74" t="s">
        <v>136</v>
      </c>
      <c r="B125" s="74"/>
      <c r="C125" s="74"/>
      <c r="D125" s="74"/>
      <c r="E125" s="74"/>
      <c r="F125" s="74"/>
      <c r="G125" s="74"/>
      <c r="H125" s="74"/>
      <c r="I125" s="34" t="s">
        <v>182</v>
      </c>
      <c r="J125" s="51" t="s">
        <v>244</v>
      </c>
      <c r="K125" s="20"/>
      <c r="L125" s="20"/>
      <c r="M125" s="20"/>
      <c r="N125" s="55"/>
    </row>
    <row r="127" spans="1:14">
      <c r="A127" s="5" t="s">
        <v>137</v>
      </c>
    </row>
    <row r="128" spans="1:14" ht="24.75" customHeight="1">
      <c r="A128" s="93" t="s">
        <v>138</v>
      </c>
      <c r="B128" s="93"/>
      <c r="C128" s="93" t="s">
        <v>139</v>
      </c>
      <c r="D128" s="93"/>
      <c r="E128" s="93" t="s">
        <v>140</v>
      </c>
      <c r="F128" s="93" t="s">
        <v>141</v>
      </c>
      <c r="G128" s="93"/>
      <c r="H128" s="93" t="s">
        <v>142</v>
      </c>
      <c r="I128" s="93" t="s">
        <v>143</v>
      </c>
      <c r="J128" s="93"/>
      <c r="K128" s="93"/>
      <c r="L128" s="93" t="s">
        <v>144</v>
      </c>
      <c r="M128" s="93"/>
    </row>
    <row r="129" spans="1:14" ht="18">
      <c r="A129" s="75" t="s">
        <v>145</v>
      </c>
      <c r="B129" s="75"/>
      <c r="C129" s="9" t="s">
        <v>146</v>
      </c>
      <c r="D129" s="9" t="s">
        <v>147</v>
      </c>
      <c r="E129" s="93"/>
      <c r="F129" s="9" t="s">
        <v>148</v>
      </c>
      <c r="G129" s="9" t="s">
        <v>149</v>
      </c>
      <c r="H129" s="93"/>
      <c r="I129" s="93"/>
      <c r="J129" s="93"/>
      <c r="K129" s="93"/>
      <c r="L129" s="93"/>
      <c r="M129" s="93"/>
    </row>
    <row r="130" spans="1:14" ht="134.1" customHeight="1">
      <c r="A130" s="84" t="s">
        <v>190</v>
      </c>
      <c r="B130" s="84"/>
      <c r="C130" s="30">
        <v>1</v>
      </c>
      <c r="D130" s="38" t="s">
        <v>191</v>
      </c>
      <c r="E130" s="38" t="s">
        <v>192</v>
      </c>
      <c r="F130" s="30">
        <v>0.12</v>
      </c>
      <c r="G130" s="39">
        <v>0.1</v>
      </c>
      <c r="H130" s="40">
        <v>0.83209999999999995</v>
      </c>
      <c r="I130" s="67" t="s">
        <v>193</v>
      </c>
      <c r="J130" s="68"/>
      <c r="K130" s="77"/>
      <c r="L130" s="67" t="s">
        <v>248</v>
      </c>
      <c r="M130" s="68"/>
      <c r="N130" s="55"/>
    </row>
    <row r="131" spans="1:14" ht="132" customHeight="1">
      <c r="A131" s="84" t="s">
        <v>190</v>
      </c>
      <c r="B131" s="84"/>
      <c r="C131" s="30">
        <v>2</v>
      </c>
      <c r="D131" s="38" t="s">
        <v>194</v>
      </c>
      <c r="E131" s="38" t="s">
        <v>195</v>
      </c>
      <c r="F131" s="30">
        <v>0.09</v>
      </c>
      <c r="G131" s="39">
        <v>0.06</v>
      </c>
      <c r="H131" s="40">
        <v>0.71560000000000001</v>
      </c>
      <c r="I131" s="67" t="s">
        <v>196</v>
      </c>
      <c r="J131" s="68"/>
      <c r="K131" s="77"/>
      <c r="L131" s="67" t="s">
        <v>249</v>
      </c>
      <c r="M131" s="68"/>
      <c r="N131" s="55"/>
    </row>
    <row r="132" spans="1:14" ht="83.1" customHeight="1">
      <c r="A132" s="84" t="s">
        <v>190</v>
      </c>
      <c r="B132" s="84"/>
      <c r="C132" s="30">
        <v>3</v>
      </c>
      <c r="D132" s="38" t="s">
        <v>197</v>
      </c>
      <c r="E132" s="33" t="s">
        <v>198</v>
      </c>
      <c r="F132" s="41">
        <v>0.2</v>
      </c>
      <c r="G132" s="38">
        <v>0.12</v>
      </c>
      <c r="H132" s="40">
        <v>0.58940000000000003</v>
      </c>
      <c r="I132" s="67" t="s">
        <v>199</v>
      </c>
      <c r="J132" s="68"/>
      <c r="K132" s="77"/>
      <c r="L132" s="67" t="s">
        <v>250</v>
      </c>
      <c r="M132" s="68"/>
      <c r="N132" s="55"/>
    </row>
    <row r="133" spans="1:14" ht="149.1" customHeight="1">
      <c r="A133" s="84" t="s">
        <v>200</v>
      </c>
      <c r="B133" s="84"/>
      <c r="C133" s="30">
        <v>4</v>
      </c>
      <c r="D133" s="38" t="s">
        <v>201</v>
      </c>
      <c r="E133" s="38" t="s">
        <v>291</v>
      </c>
      <c r="F133" s="39">
        <v>0.8</v>
      </c>
      <c r="G133" s="39">
        <v>0.71</v>
      </c>
      <c r="H133" s="40">
        <v>0.89019999999999999</v>
      </c>
      <c r="I133" s="67" t="s">
        <v>202</v>
      </c>
      <c r="J133" s="68"/>
      <c r="K133" s="77"/>
      <c r="L133" s="67" t="s">
        <v>252</v>
      </c>
      <c r="M133" s="68"/>
      <c r="N133" s="55"/>
    </row>
    <row r="134" spans="1:14" ht="80.099999999999994" customHeight="1">
      <c r="A134" s="84" t="s">
        <v>200</v>
      </c>
      <c r="B134" s="84"/>
      <c r="C134" s="30">
        <v>5</v>
      </c>
      <c r="D134" s="38" t="s">
        <v>221</v>
      </c>
      <c r="E134" s="38" t="s">
        <v>222</v>
      </c>
      <c r="F134" s="39">
        <v>9</v>
      </c>
      <c r="G134" s="39">
        <v>9.5</v>
      </c>
      <c r="H134" s="40">
        <v>1.0556000000000001</v>
      </c>
      <c r="I134" s="67" t="s">
        <v>223</v>
      </c>
      <c r="J134" s="68"/>
      <c r="K134" s="77"/>
      <c r="L134" s="67" t="s">
        <v>240</v>
      </c>
      <c r="M134" s="68"/>
      <c r="N134" s="55"/>
    </row>
    <row r="135" spans="1:14" ht="105" customHeight="1">
      <c r="A135" s="84" t="s">
        <v>241</v>
      </c>
      <c r="B135" s="84"/>
      <c r="C135" s="30">
        <v>6</v>
      </c>
      <c r="D135" s="38" t="s">
        <v>224</v>
      </c>
      <c r="E135" s="38" t="s">
        <v>225</v>
      </c>
      <c r="F135" s="39">
        <v>27853</v>
      </c>
      <c r="G135" s="39">
        <v>27874</v>
      </c>
      <c r="H135" s="40">
        <v>1.0007999999999999</v>
      </c>
      <c r="I135" s="67" t="s">
        <v>226</v>
      </c>
      <c r="J135" s="68"/>
      <c r="K135" s="77"/>
      <c r="L135" s="67" t="s">
        <v>251</v>
      </c>
      <c r="M135" s="68"/>
      <c r="N135" s="55"/>
    </row>
    <row r="136" spans="1:14" ht="146.1" customHeight="1">
      <c r="A136" s="84" t="s">
        <v>227</v>
      </c>
      <c r="B136" s="84"/>
      <c r="C136" s="30">
        <v>7</v>
      </c>
      <c r="D136" s="38" t="s">
        <v>228</v>
      </c>
      <c r="E136" s="38" t="s">
        <v>229</v>
      </c>
      <c r="F136" s="39">
        <v>0.37</v>
      </c>
      <c r="G136" s="39">
        <v>0.37</v>
      </c>
      <c r="H136" s="40">
        <v>1</v>
      </c>
      <c r="I136" s="67" t="s">
        <v>230</v>
      </c>
      <c r="J136" s="68"/>
      <c r="K136" s="77"/>
      <c r="L136" s="67" t="s">
        <v>242</v>
      </c>
      <c r="M136" s="68"/>
      <c r="N136" s="55"/>
    </row>
    <row r="137" spans="1:14" ht="26.1" customHeight="1">
      <c r="A137" s="67"/>
      <c r="B137" s="77"/>
      <c r="C137" s="30"/>
      <c r="D137" s="38"/>
      <c r="E137" s="67" t="s">
        <v>231</v>
      </c>
      <c r="F137" s="68"/>
      <c r="G137" s="77"/>
      <c r="H137" s="40">
        <f>AVERAGE(H130:H136)</f>
        <v>0.86910000000000009</v>
      </c>
      <c r="I137" s="67"/>
      <c r="J137" s="68"/>
      <c r="K137" s="77"/>
      <c r="L137" s="131"/>
      <c r="M137" s="133"/>
    </row>
    <row r="138" spans="1:14">
      <c r="A138" s="24"/>
    </row>
    <row r="139" spans="1:14">
      <c r="A139" s="5" t="s">
        <v>150</v>
      </c>
      <c r="J139" s="29"/>
    </row>
    <row r="140" spans="1:14" ht="18">
      <c r="A140" s="93" t="s">
        <v>151</v>
      </c>
      <c r="B140" s="93"/>
      <c r="C140" s="93"/>
      <c r="D140" s="93" t="s">
        <v>147</v>
      </c>
      <c r="E140" s="93"/>
      <c r="F140" s="93"/>
      <c r="G140" s="93"/>
      <c r="H140" s="9" t="s">
        <v>152</v>
      </c>
      <c r="I140" s="9" t="s">
        <v>153</v>
      </c>
      <c r="J140" s="93" t="s">
        <v>130</v>
      </c>
      <c r="K140" s="93"/>
      <c r="L140" s="93"/>
      <c r="M140" s="93"/>
    </row>
    <row r="141" spans="1:14" ht="15">
      <c r="A141" s="147" t="s">
        <v>187</v>
      </c>
      <c r="B141" s="147"/>
      <c r="C141" s="147"/>
      <c r="D141" s="148" t="s">
        <v>281</v>
      </c>
      <c r="E141" s="148"/>
      <c r="F141" s="148"/>
      <c r="G141" s="148"/>
      <c r="H141" s="31">
        <v>234760.28</v>
      </c>
      <c r="I141" s="31">
        <v>200937.1</v>
      </c>
      <c r="J141" s="106" t="s">
        <v>233</v>
      </c>
      <c r="K141" s="112"/>
      <c r="L141" s="112"/>
      <c r="M141" s="113"/>
    </row>
    <row r="142" spans="1:14" ht="18.95" customHeight="1">
      <c r="A142" s="147" t="s">
        <v>187</v>
      </c>
      <c r="B142" s="147"/>
      <c r="C142" s="147"/>
      <c r="D142" s="148" t="s">
        <v>282</v>
      </c>
      <c r="E142" s="148"/>
      <c r="F142" s="148"/>
      <c r="G142" s="148"/>
      <c r="H142" s="31">
        <v>22241.7</v>
      </c>
      <c r="I142" s="31">
        <v>21978.639999999999</v>
      </c>
      <c r="J142" s="106" t="s">
        <v>233</v>
      </c>
      <c r="K142" s="112"/>
      <c r="L142" s="112"/>
      <c r="M142" s="113"/>
    </row>
    <row r="143" spans="1:14" ht="24" customHeight="1">
      <c r="A143" s="147" t="s">
        <v>187</v>
      </c>
      <c r="B143" s="147"/>
      <c r="C143" s="147"/>
      <c r="D143" s="148" t="s">
        <v>283</v>
      </c>
      <c r="E143" s="148"/>
      <c r="F143" s="148"/>
      <c r="G143" s="148"/>
      <c r="H143" s="31">
        <v>6391.78</v>
      </c>
      <c r="I143" s="31">
        <v>6391.78</v>
      </c>
      <c r="J143" s="106" t="s">
        <v>233</v>
      </c>
      <c r="K143" s="112"/>
      <c r="L143" s="112"/>
      <c r="M143" s="113"/>
    </row>
    <row r="144" spans="1:14" ht="18.95" customHeight="1">
      <c r="A144" s="147" t="s">
        <v>187</v>
      </c>
      <c r="B144" s="147"/>
      <c r="C144" s="147"/>
      <c r="D144" s="148" t="s">
        <v>284</v>
      </c>
      <c r="E144" s="148"/>
      <c r="F144" s="148"/>
      <c r="G144" s="148"/>
      <c r="H144" s="31">
        <v>196612.45</v>
      </c>
      <c r="I144" s="31">
        <v>175882.37</v>
      </c>
      <c r="J144" s="106" t="s">
        <v>233</v>
      </c>
      <c r="K144" s="112"/>
      <c r="L144" s="112"/>
      <c r="M144" s="113"/>
    </row>
    <row r="145" spans="1:13" ht="18.95" customHeight="1">
      <c r="A145" s="147" t="s">
        <v>187</v>
      </c>
      <c r="B145" s="147"/>
      <c r="C145" s="147"/>
      <c r="D145" s="148" t="s">
        <v>285</v>
      </c>
      <c r="E145" s="148"/>
      <c r="F145" s="148"/>
      <c r="G145" s="148"/>
      <c r="H145" s="31">
        <v>6178</v>
      </c>
      <c r="I145" s="31">
        <v>6178</v>
      </c>
      <c r="J145" s="106" t="s">
        <v>233</v>
      </c>
      <c r="K145" s="112"/>
      <c r="L145" s="112"/>
      <c r="M145" s="113"/>
    </row>
    <row r="146" spans="1:13" ht="26.1" customHeight="1">
      <c r="A146" s="147" t="s">
        <v>187</v>
      </c>
      <c r="B146" s="147"/>
      <c r="C146" s="147"/>
      <c r="D146" s="148" t="s">
        <v>286</v>
      </c>
      <c r="E146" s="148"/>
      <c r="F146" s="148"/>
      <c r="G146" s="148"/>
      <c r="H146" s="31">
        <v>570637.74</v>
      </c>
      <c r="I146" s="31">
        <v>260900.16</v>
      </c>
      <c r="J146" s="106" t="s">
        <v>233</v>
      </c>
      <c r="K146" s="112"/>
      <c r="L146" s="112"/>
      <c r="M146" s="113"/>
    </row>
    <row r="147" spans="1:13" ht="21" customHeight="1">
      <c r="A147" s="147" t="s">
        <v>187</v>
      </c>
      <c r="B147" s="147"/>
      <c r="C147" s="147"/>
      <c r="D147" s="148" t="s">
        <v>287</v>
      </c>
      <c r="E147" s="148"/>
      <c r="F147" s="148"/>
      <c r="G147" s="148"/>
      <c r="H147" s="31">
        <v>8368.7199999999993</v>
      </c>
      <c r="I147" s="31">
        <v>552</v>
      </c>
      <c r="J147" s="106" t="s">
        <v>233</v>
      </c>
      <c r="K147" s="112"/>
      <c r="L147" s="112"/>
      <c r="M147" s="113"/>
    </row>
    <row r="148" spans="1:13" ht="15">
      <c r="A148" s="147" t="s">
        <v>187</v>
      </c>
      <c r="B148" s="147"/>
      <c r="C148" s="147"/>
      <c r="D148" s="148" t="s">
        <v>288</v>
      </c>
      <c r="E148" s="148"/>
      <c r="F148" s="148"/>
      <c r="G148" s="148"/>
      <c r="H148" s="31">
        <v>4599.3</v>
      </c>
      <c r="I148" s="31">
        <v>4598.25</v>
      </c>
      <c r="J148" s="106" t="s">
        <v>233</v>
      </c>
      <c r="K148" s="112"/>
      <c r="L148" s="112"/>
      <c r="M148" s="113"/>
    </row>
    <row r="149" spans="1:13" ht="15">
      <c r="A149" s="147" t="s">
        <v>187</v>
      </c>
      <c r="B149" s="147"/>
      <c r="C149" s="147"/>
      <c r="D149" s="148" t="s">
        <v>289</v>
      </c>
      <c r="E149" s="148"/>
      <c r="F149" s="148"/>
      <c r="G149" s="148"/>
      <c r="H149" s="31">
        <v>280321.90000000002</v>
      </c>
      <c r="I149" s="31">
        <v>180346.9</v>
      </c>
      <c r="J149" s="106" t="s">
        <v>233</v>
      </c>
      <c r="K149" s="112"/>
      <c r="L149" s="112"/>
      <c r="M149" s="113"/>
    </row>
    <row r="150" spans="1:13" ht="15">
      <c r="A150" s="147" t="s">
        <v>187</v>
      </c>
      <c r="B150" s="147"/>
      <c r="C150" s="147"/>
      <c r="D150" s="148" t="s">
        <v>290</v>
      </c>
      <c r="E150" s="148"/>
      <c r="F150" s="148"/>
      <c r="G150" s="148"/>
      <c r="H150" s="31">
        <v>133720</v>
      </c>
      <c r="I150" s="31">
        <v>0</v>
      </c>
      <c r="J150" s="106" t="s">
        <v>233</v>
      </c>
      <c r="K150" s="112"/>
      <c r="L150" s="112"/>
      <c r="M150" s="113"/>
    </row>
    <row r="151" spans="1:13" ht="15">
      <c r="A151" s="149" t="s">
        <v>188</v>
      </c>
      <c r="B151" s="150"/>
      <c r="C151" s="151"/>
      <c r="D151" s="84" t="s">
        <v>189</v>
      </c>
      <c r="E151" s="84"/>
      <c r="F151" s="84"/>
      <c r="G151" s="84"/>
      <c r="H151" s="32">
        <f>SUM(H141:H150)</f>
        <v>1463831.87</v>
      </c>
      <c r="I151" s="32">
        <f>SUM(I141:I149)</f>
        <v>857765.20000000007</v>
      </c>
      <c r="J151" s="106" t="s">
        <v>233</v>
      </c>
      <c r="K151" s="112"/>
      <c r="L151" s="112"/>
      <c r="M151" s="113"/>
    </row>
    <row r="153" spans="1:13">
      <c r="A153" s="5" t="s">
        <v>154</v>
      </c>
    </row>
    <row r="154" spans="1:13" ht="27.95" customHeight="1">
      <c r="A154" s="93" t="s">
        <v>155</v>
      </c>
      <c r="B154" s="93"/>
      <c r="C154" s="93" t="s">
        <v>156</v>
      </c>
      <c r="D154" s="93"/>
      <c r="E154" s="93" t="s">
        <v>157</v>
      </c>
      <c r="F154" s="93"/>
      <c r="G154" s="93" t="s">
        <v>158</v>
      </c>
      <c r="H154" s="93"/>
      <c r="I154" s="93"/>
      <c r="J154" s="93" t="s">
        <v>159</v>
      </c>
      <c r="K154" s="93"/>
      <c r="L154" s="93"/>
      <c r="M154" s="9" t="s">
        <v>160</v>
      </c>
    </row>
    <row r="155" spans="1:13">
      <c r="A155" s="144">
        <f>H151</f>
        <v>1463831.87</v>
      </c>
      <c r="B155" s="145"/>
      <c r="C155" s="144">
        <f>A155</f>
        <v>1463831.87</v>
      </c>
      <c r="D155" s="145"/>
      <c r="E155" s="144">
        <v>857765.2</v>
      </c>
      <c r="F155" s="145"/>
      <c r="G155" s="144"/>
      <c r="H155" s="145"/>
      <c r="I155" s="36"/>
      <c r="J155" s="144"/>
      <c r="K155" s="146"/>
      <c r="L155" s="145"/>
      <c r="M155" s="37">
        <f>I151/H151</f>
        <v>0.5859724860342056</v>
      </c>
    </row>
    <row r="156" spans="1:13">
      <c r="A156" s="25"/>
    </row>
    <row r="157" spans="1:13">
      <c r="A157" s="5" t="s">
        <v>161</v>
      </c>
    </row>
    <row r="158" spans="1:13" ht="19.5" customHeight="1">
      <c r="A158" s="93" t="s">
        <v>162</v>
      </c>
      <c r="B158" s="93"/>
      <c r="C158" s="93"/>
      <c r="D158" s="93"/>
      <c r="E158" s="93"/>
      <c r="F158" s="93" t="s">
        <v>163</v>
      </c>
      <c r="G158" s="93"/>
      <c r="H158" s="93"/>
      <c r="I158" s="93"/>
      <c r="J158" s="93" t="s">
        <v>65</v>
      </c>
      <c r="K158" s="93"/>
      <c r="L158" s="93"/>
      <c r="M158" s="93"/>
    </row>
    <row r="159" spans="1:13" ht="23.1" customHeight="1">
      <c r="A159" s="93"/>
      <c r="B159" s="93"/>
      <c r="C159" s="93"/>
      <c r="D159" s="93"/>
      <c r="E159" s="93"/>
      <c r="F159" s="9" t="s">
        <v>164</v>
      </c>
      <c r="G159" s="9" t="s">
        <v>165</v>
      </c>
      <c r="H159" s="9" t="s">
        <v>166</v>
      </c>
      <c r="I159" s="9" t="s">
        <v>167</v>
      </c>
      <c r="J159" s="93"/>
      <c r="K159" s="93"/>
      <c r="L159" s="93"/>
      <c r="M159" s="93"/>
    </row>
    <row r="160" spans="1:13" ht="15">
      <c r="A160" s="152" t="s">
        <v>203</v>
      </c>
      <c r="B160" s="152"/>
      <c r="C160" s="152"/>
      <c r="D160" s="152"/>
      <c r="E160" s="152"/>
      <c r="F160" s="43">
        <v>10</v>
      </c>
      <c r="G160" s="44">
        <v>34321.910000000003</v>
      </c>
      <c r="H160" s="43">
        <v>10</v>
      </c>
      <c r="I160" s="44">
        <f>G160</f>
        <v>34321.910000000003</v>
      </c>
      <c r="J160" s="51" t="s">
        <v>292</v>
      </c>
      <c r="K160" s="51"/>
      <c r="L160" s="51"/>
      <c r="M160" s="51"/>
    </row>
    <row r="161" spans="1:14" ht="15">
      <c r="A161" s="152" t="s">
        <v>204</v>
      </c>
      <c r="B161" s="152"/>
      <c r="C161" s="152"/>
      <c r="D161" s="152"/>
      <c r="E161" s="152"/>
      <c r="F161" s="43">
        <v>1</v>
      </c>
      <c r="G161" s="44">
        <v>333000</v>
      </c>
      <c r="H161" s="43">
        <v>1</v>
      </c>
      <c r="I161" s="44">
        <f>G161</f>
        <v>333000</v>
      </c>
      <c r="J161" s="51" t="s">
        <v>292</v>
      </c>
      <c r="K161" s="51"/>
      <c r="L161" s="51"/>
      <c r="M161" s="51"/>
    </row>
    <row r="162" spans="1:14" ht="15">
      <c r="A162" s="152" t="s">
        <v>205</v>
      </c>
      <c r="B162" s="152"/>
      <c r="C162" s="152"/>
      <c r="D162" s="152"/>
      <c r="E162" s="152"/>
      <c r="F162" s="43">
        <v>34</v>
      </c>
      <c r="G162" s="44">
        <v>79805.98</v>
      </c>
      <c r="H162" s="43">
        <v>34</v>
      </c>
      <c r="I162" s="44">
        <v>79805.98</v>
      </c>
      <c r="J162" s="51" t="s">
        <v>292</v>
      </c>
      <c r="K162" s="51"/>
      <c r="L162" s="51"/>
      <c r="M162" s="51"/>
    </row>
    <row r="163" spans="1:14" ht="15">
      <c r="A163" s="152" t="s">
        <v>206</v>
      </c>
      <c r="B163" s="152"/>
      <c r="C163" s="152"/>
      <c r="D163" s="152"/>
      <c r="E163" s="152"/>
      <c r="F163" s="43">
        <v>2</v>
      </c>
      <c r="G163" s="44">
        <v>65885.77</v>
      </c>
      <c r="H163" s="43">
        <v>2</v>
      </c>
      <c r="I163" s="44">
        <v>65885.77</v>
      </c>
      <c r="J163" s="51" t="s">
        <v>292</v>
      </c>
      <c r="K163" s="51"/>
      <c r="L163" s="51"/>
      <c r="M163" s="51"/>
    </row>
    <row r="164" spans="1:14" ht="15">
      <c r="A164" s="152" t="s">
        <v>207</v>
      </c>
      <c r="B164" s="152"/>
      <c r="C164" s="152"/>
      <c r="D164" s="152"/>
      <c r="E164" s="152"/>
      <c r="F164" s="43">
        <v>13</v>
      </c>
      <c r="G164" s="44">
        <v>705088.37</v>
      </c>
      <c r="H164" s="43">
        <v>12</v>
      </c>
      <c r="I164" s="44">
        <v>511088.37</v>
      </c>
      <c r="J164" s="51" t="s">
        <v>292</v>
      </c>
      <c r="K164" s="51"/>
      <c r="L164" s="51"/>
      <c r="M164" s="51"/>
    </row>
    <row r="165" spans="1:14">
      <c r="A165" s="153"/>
      <c r="B165" s="154"/>
      <c r="C165" s="154"/>
      <c r="D165" s="154"/>
      <c r="E165" s="154"/>
      <c r="J165" s="155"/>
      <c r="K165" s="155"/>
      <c r="L165" s="155"/>
      <c r="M165" s="155"/>
    </row>
    <row r="166" spans="1:14">
      <c r="A166" s="5" t="s">
        <v>168</v>
      </c>
      <c r="B166" s="5"/>
    </row>
    <row r="167" spans="1:14">
      <c r="A167" s="93" t="s">
        <v>151</v>
      </c>
      <c r="B167" s="93"/>
      <c r="C167" s="93"/>
      <c r="D167" s="93"/>
      <c r="E167" s="93"/>
      <c r="F167" s="93" t="s">
        <v>169</v>
      </c>
      <c r="G167" s="93"/>
      <c r="H167" s="93"/>
      <c r="I167" s="9" t="s">
        <v>170</v>
      </c>
      <c r="J167" s="93" t="s">
        <v>65</v>
      </c>
      <c r="K167" s="93"/>
      <c r="L167" s="93"/>
      <c r="M167" s="93"/>
    </row>
    <row r="168" spans="1:14" ht="44.1" customHeight="1">
      <c r="A168" s="159" t="s">
        <v>293</v>
      </c>
      <c r="B168" s="160"/>
      <c r="C168" s="160"/>
      <c r="D168" s="160"/>
      <c r="E168" s="161"/>
      <c r="F168" s="156" t="s">
        <v>294</v>
      </c>
      <c r="G168" s="157"/>
      <c r="H168" s="157"/>
      <c r="I168" s="46">
        <v>3360</v>
      </c>
      <c r="J168" s="51" t="s">
        <v>296</v>
      </c>
      <c r="K168" s="51"/>
      <c r="L168" s="51"/>
      <c r="M168" s="51"/>
      <c r="N168" s="55"/>
    </row>
    <row r="169" spans="1:14" ht="59.1" customHeight="1">
      <c r="A169" s="159" t="s">
        <v>293</v>
      </c>
      <c r="B169" s="160"/>
      <c r="C169" s="160"/>
      <c r="D169" s="160"/>
      <c r="E169" s="161"/>
      <c r="F169" s="156" t="s">
        <v>295</v>
      </c>
      <c r="G169" s="157"/>
      <c r="H169" s="157"/>
      <c r="I169" s="46">
        <v>350</v>
      </c>
      <c r="J169" s="51" t="s">
        <v>296</v>
      </c>
      <c r="K169" s="51"/>
      <c r="L169" s="51"/>
      <c r="M169" s="51"/>
      <c r="N169" s="55"/>
    </row>
    <row r="170" spans="1:14">
      <c r="A170" s="154"/>
      <c r="B170" s="154"/>
      <c r="C170" s="154"/>
      <c r="D170" s="154"/>
      <c r="E170" s="154"/>
      <c r="F170" s="155"/>
      <c r="G170" s="155"/>
      <c r="H170" s="155"/>
      <c r="J170" s="155"/>
      <c r="K170" s="155"/>
      <c r="L170" s="155"/>
      <c r="M170" s="155"/>
    </row>
    <row r="171" spans="1:14" ht="16.5" customHeight="1">
      <c r="A171" s="5" t="s">
        <v>171</v>
      </c>
    </row>
    <row r="172" spans="1:14" ht="20.25" customHeight="1">
      <c r="A172" s="5" t="s">
        <v>172</v>
      </c>
      <c r="B172" s="5"/>
      <c r="C172" s="27"/>
      <c r="D172" s="27"/>
      <c r="E172" s="27"/>
      <c r="F172" s="158"/>
      <c r="G172" s="158"/>
      <c r="H172" s="158"/>
      <c r="I172" s="158"/>
      <c r="J172" s="158"/>
      <c r="K172" s="158"/>
      <c r="L172" s="158"/>
      <c r="M172" s="158"/>
    </row>
    <row r="173" spans="1:14" ht="57.95" customHeight="1">
      <c r="A173" s="162" t="s">
        <v>173</v>
      </c>
      <c r="B173" s="162"/>
      <c r="C173" s="28" t="s">
        <v>174</v>
      </c>
      <c r="D173" s="28" t="s">
        <v>175</v>
      </c>
      <c r="E173" s="28" t="s">
        <v>176</v>
      </c>
      <c r="F173" s="162" t="s">
        <v>177</v>
      </c>
      <c r="G173" s="162"/>
      <c r="H173" s="162"/>
      <c r="I173" s="162"/>
      <c r="J173" s="162" t="s">
        <v>130</v>
      </c>
      <c r="K173" s="162"/>
      <c r="L173" s="162"/>
      <c r="M173" s="162"/>
    </row>
    <row r="174" spans="1:14" ht="24" customHeight="1">
      <c r="A174" s="149"/>
      <c r="B174" s="151"/>
      <c r="C174" s="30"/>
      <c r="D174" s="26"/>
      <c r="E174" s="26"/>
      <c r="F174" s="149"/>
      <c r="G174" s="150"/>
      <c r="H174" s="150"/>
      <c r="I174" s="151"/>
      <c r="J174" s="51"/>
      <c r="K174" s="52"/>
      <c r="L174" s="52"/>
      <c r="M174" s="53"/>
    </row>
    <row r="175" spans="1:14" ht="24" customHeight="1">
      <c r="A175" s="149"/>
      <c r="B175" s="151"/>
      <c r="C175" s="30"/>
      <c r="D175" s="26"/>
      <c r="E175" s="26"/>
      <c r="F175" s="149"/>
      <c r="G175" s="150"/>
      <c r="H175" s="150"/>
      <c r="I175" s="151"/>
      <c r="J175" s="51"/>
      <c r="K175" s="52"/>
      <c r="L175" s="52"/>
      <c r="M175" s="53"/>
    </row>
    <row r="176" spans="1:14" ht="24" customHeight="1">
      <c r="A176" s="149"/>
      <c r="B176" s="151"/>
      <c r="C176" s="30"/>
      <c r="D176" s="26"/>
      <c r="E176" s="26"/>
      <c r="F176" s="149"/>
      <c r="G176" s="150"/>
      <c r="H176" s="150"/>
      <c r="I176" s="151"/>
      <c r="J176" s="51"/>
      <c r="K176" s="52"/>
      <c r="L176" s="52"/>
      <c r="M176" s="53"/>
    </row>
    <row r="177" spans="1:13" ht="24" customHeight="1">
      <c r="A177" s="149"/>
      <c r="B177" s="151"/>
      <c r="C177" s="30"/>
      <c r="D177" s="26"/>
      <c r="E177" s="26"/>
      <c r="F177" s="149"/>
      <c r="G177" s="150"/>
      <c r="H177" s="150"/>
      <c r="I177" s="151"/>
      <c r="J177" s="51"/>
      <c r="K177" s="52"/>
      <c r="L177" s="52"/>
      <c r="M177" s="53"/>
    </row>
    <row r="178" spans="1:13" ht="24" customHeight="1">
      <c r="A178" s="149"/>
      <c r="B178" s="151"/>
      <c r="C178" s="30"/>
      <c r="D178" s="26"/>
      <c r="E178" s="26"/>
      <c r="F178" s="149"/>
      <c r="G178" s="150"/>
      <c r="H178" s="150"/>
      <c r="I178" s="151"/>
      <c r="J178" s="51"/>
      <c r="K178" s="52"/>
      <c r="L178" s="52"/>
      <c r="M178" s="53"/>
    </row>
    <row r="179" spans="1:13" ht="24" customHeight="1">
      <c r="A179" s="149"/>
      <c r="B179" s="151"/>
      <c r="C179" s="30"/>
      <c r="D179" s="26"/>
      <c r="E179" s="26"/>
      <c r="F179" s="149"/>
      <c r="G179" s="150"/>
      <c r="H179" s="150"/>
      <c r="I179" s="151"/>
      <c r="J179" s="51"/>
      <c r="K179" s="52"/>
      <c r="L179" s="52"/>
      <c r="M179" s="53"/>
    </row>
    <row r="180" spans="1:13" ht="24" customHeight="1">
      <c r="A180" s="149"/>
      <c r="B180" s="151"/>
      <c r="C180" s="30"/>
      <c r="D180" s="26"/>
      <c r="E180" s="26"/>
      <c r="F180" s="149"/>
      <c r="G180" s="150"/>
      <c r="H180" s="150"/>
      <c r="I180" s="151"/>
      <c r="J180" s="51"/>
      <c r="K180" s="52"/>
      <c r="L180" s="52"/>
      <c r="M180" s="53"/>
    </row>
    <row r="181" spans="1:13" ht="24" customHeight="1">
      <c r="A181" s="149"/>
      <c r="B181" s="151"/>
      <c r="C181" s="30"/>
      <c r="D181" s="26"/>
      <c r="E181" s="26"/>
      <c r="F181" s="149"/>
      <c r="G181" s="150"/>
      <c r="H181" s="150"/>
      <c r="I181" s="151"/>
      <c r="J181" s="51"/>
      <c r="K181" s="52"/>
      <c r="L181" s="52"/>
      <c r="M181" s="53"/>
    </row>
    <row r="182" spans="1:13" ht="24" customHeight="1">
      <c r="A182" s="149"/>
      <c r="B182" s="151"/>
      <c r="C182" s="30"/>
      <c r="D182" s="26"/>
      <c r="E182" s="26"/>
      <c r="F182" s="149"/>
      <c r="G182" s="150"/>
      <c r="H182" s="150"/>
      <c r="I182" s="151"/>
      <c r="J182" s="51"/>
      <c r="K182" s="52"/>
      <c r="L182" s="52"/>
      <c r="M182" s="53"/>
    </row>
    <row r="183" spans="1:13" ht="24" customHeight="1">
      <c r="A183" s="149"/>
      <c r="B183" s="151"/>
      <c r="C183" s="30"/>
      <c r="D183" s="26"/>
      <c r="E183" s="26"/>
      <c r="F183" s="149"/>
      <c r="G183" s="150"/>
      <c r="H183" s="150"/>
      <c r="I183" s="151"/>
      <c r="J183" s="51"/>
      <c r="K183" s="52"/>
      <c r="L183" s="52"/>
      <c r="M183" s="53"/>
    </row>
    <row r="184" spans="1:13" ht="27" customHeight="1">
      <c r="A184" s="149"/>
      <c r="B184" s="151"/>
      <c r="C184" s="30"/>
      <c r="D184" s="26"/>
      <c r="E184" s="26"/>
      <c r="F184" s="149"/>
      <c r="G184" s="150"/>
      <c r="H184" s="150"/>
      <c r="I184" s="151"/>
      <c r="J184" s="51"/>
      <c r="K184" s="52"/>
      <c r="L184" s="52"/>
      <c r="M184" s="53"/>
    </row>
  </sheetData>
  <mergeCells count="284">
    <mergeCell ref="H128:H129"/>
    <mergeCell ref="L137:M137"/>
    <mergeCell ref="A140:C140"/>
    <mergeCell ref="D140:G140"/>
    <mergeCell ref="J140:M140"/>
    <mergeCell ref="E137:G137"/>
    <mergeCell ref="J147:M147"/>
    <mergeCell ref="A137:B137"/>
    <mergeCell ref="I137:K137"/>
    <mergeCell ref="A142:C142"/>
    <mergeCell ref="D142:G142"/>
    <mergeCell ref="J142:M142"/>
    <mergeCell ref="A143:C143"/>
    <mergeCell ref="D143:G143"/>
    <mergeCell ref="J143:M143"/>
    <mergeCell ref="A145:C145"/>
    <mergeCell ref="J146:M146"/>
    <mergeCell ref="A147:C147"/>
    <mergeCell ref="D147:G147"/>
    <mergeCell ref="A182:B182"/>
    <mergeCell ref="F182:I182"/>
    <mergeCell ref="A183:B183"/>
    <mergeCell ref="F183:I183"/>
    <mergeCell ref="A184:B184"/>
    <mergeCell ref="F184:I184"/>
    <mergeCell ref="D145:G145"/>
    <mergeCell ref="J145:M145"/>
    <mergeCell ref="A144:C144"/>
    <mergeCell ref="J144:M144"/>
    <mergeCell ref="A148:C148"/>
    <mergeCell ref="D148:G148"/>
    <mergeCell ref="J148:M148"/>
    <mergeCell ref="A179:B179"/>
    <mergeCell ref="F179:I179"/>
    <mergeCell ref="A180:B180"/>
    <mergeCell ref="F180:I180"/>
    <mergeCell ref="A181:B181"/>
    <mergeCell ref="F181:I181"/>
    <mergeCell ref="A146:C146"/>
    <mergeCell ref="D144:G144"/>
    <mergeCell ref="D146:G146"/>
    <mergeCell ref="A177:B177"/>
    <mergeCell ref="F177:I177"/>
    <mergeCell ref="A178:B178"/>
    <mergeCell ref="F178:I178"/>
    <mergeCell ref="A173:B173"/>
    <mergeCell ref="F173:I173"/>
    <mergeCell ref="A168:E168"/>
    <mergeCell ref="A176:B176"/>
    <mergeCell ref="F176:I176"/>
    <mergeCell ref="A170:E170"/>
    <mergeCell ref="F170:H170"/>
    <mergeCell ref="A175:B175"/>
    <mergeCell ref="F175:I175"/>
    <mergeCell ref="J170:M170"/>
    <mergeCell ref="F169:H169"/>
    <mergeCell ref="F172:I172"/>
    <mergeCell ref="J172:M172"/>
    <mergeCell ref="F168:H168"/>
    <mergeCell ref="A169:E169"/>
    <mergeCell ref="J173:M173"/>
    <mergeCell ref="A174:B174"/>
    <mergeCell ref="F174:I174"/>
    <mergeCell ref="A160:E160"/>
    <mergeCell ref="A161:E161"/>
    <mergeCell ref="A162:E162"/>
    <mergeCell ref="A163:E163"/>
    <mergeCell ref="A158:E159"/>
    <mergeCell ref="A164:E164"/>
    <mergeCell ref="A165:E165"/>
    <mergeCell ref="J165:M165"/>
    <mergeCell ref="A167:E167"/>
    <mergeCell ref="F167:H167"/>
    <mergeCell ref="J167:M167"/>
    <mergeCell ref="E155:F155"/>
    <mergeCell ref="J155:L155"/>
    <mergeCell ref="G155:H155"/>
    <mergeCell ref="A141:C141"/>
    <mergeCell ref="D141:G141"/>
    <mergeCell ref="J141:M141"/>
    <mergeCell ref="A150:C150"/>
    <mergeCell ref="D150:G150"/>
    <mergeCell ref="J158:M159"/>
    <mergeCell ref="A151:C151"/>
    <mergeCell ref="D151:G151"/>
    <mergeCell ref="J151:M151"/>
    <mergeCell ref="A154:B154"/>
    <mergeCell ref="C154:D154"/>
    <mergeCell ref="E154:F154"/>
    <mergeCell ref="G154:I154"/>
    <mergeCell ref="J154:L154"/>
    <mergeCell ref="C155:D155"/>
    <mergeCell ref="F158:I158"/>
    <mergeCell ref="J150:M150"/>
    <mergeCell ref="A155:B155"/>
    <mergeCell ref="A149:C149"/>
    <mergeCell ref="D149:G149"/>
    <mergeCell ref="J149:M149"/>
    <mergeCell ref="I128:K129"/>
    <mergeCell ref="L128:M129"/>
    <mergeCell ref="A125:H125"/>
    <mergeCell ref="A128:B128"/>
    <mergeCell ref="C128:D128"/>
    <mergeCell ref="F128:G128"/>
    <mergeCell ref="A129:B129"/>
    <mergeCell ref="A130:B130"/>
    <mergeCell ref="J112:K112"/>
    <mergeCell ref="J113:K113"/>
    <mergeCell ref="J114:K114"/>
    <mergeCell ref="J115:K115"/>
    <mergeCell ref="A123:H123"/>
    <mergeCell ref="J123:M123"/>
    <mergeCell ref="A124:H124"/>
    <mergeCell ref="F112:I115"/>
    <mergeCell ref="A118:H118"/>
    <mergeCell ref="J118:M118"/>
    <mergeCell ref="A119:H119"/>
    <mergeCell ref="J119:M119"/>
    <mergeCell ref="A120:H120"/>
    <mergeCell ref="J120:M120"/>
    <mergeCell ref="L130:M130"/>
    <mergeCell ref="E128:E129"/>
    <mergeCell ref="A131:B131"/>
    <mergeCell ref="A132:B132"/>
    <mergeCell ref="A133:B133"/>
    <mergeCell ref="A134:B134"/>
    <mergeCell ref="A136:B136"/>
    <mergeCell ref="I136:K136"/>
    <mergeCell ref="I132:K132"/>
    <mergeCell ref="I133:K133"/>
    <mergeCell ref="I130:K130"/>
    <mergeCell ref="I131:K131"/>
    <mergeCell ref="I134:K134"/>
    <mergeCell ref="A135:B135"/>
    <mergeCell ref="I135:K135"/>
    <mergeCell ref="B98:D98"/>
    <mergeCell ref="F98:I98"/>
    <mergeCell ref="J98:M98"/>
    <mergeCell ref="A99:C99"/>
    <mergeCell ref="D99:M99"/>
    <mergeCell ref="A102:D102"/>
    <mergeCell ref="F102:H102"/>
    <mergeCell ref="F111:I111"/>
    <mergeCell ref="J111:K111"/>
    <mergeCell ref="I102:M102"/>
    <mergeCell ref="A107:D107"/>
    <mergeCell ref="G107:I107"/>
    <mergeCell ref="J107:M107"/>
    <mergeCell ref="E103:E104"/>
    <mergeCell ref="A103:D104"/>
    <mergeCell ref="A108:D108"/>
    <mergeCell ref="G108:I108"/>
    <mergeCell ref="J108:M108"/>
    <mergeCell ref="B97:D97"/>
    <mergeCell ref="F97:I97"/>
    <mergeCell ref="B90:D90"/>
    <mergeCell ref="F90:I90"/>
    <mergeCell ref="B93:D93"/>
    <mergeCell ref="F93:I93"/>
    <mergeCell ref="B94:D94"/>
    <mergeCell ref="F94:I94"/>
    <mergeCell ref="B95:D95"/>
    <mergeCell ref="F95:I95"/>
    <mergeCell ref="J90:M90"/>
    <mergeCell ref="B91:D91"/>
    <mergeCell ref="F91:I91"/>
    <mergeCell ref="J91:M91"/>
    <mergeCell ref="B92:D92"/>
    <mergeCell ref="F92:I92"/>
    <mergeCell ref="J92:M92"/>
    <mergeCell ref="B96:D96"/>
    <mergeCell ref="F96:I96"/>
    <mergeCell ref="B89:D89"/>
    <mergeCell ref="F89:I89"/>
    <mergeCell ref="J89:M89"/>
    <mergeCell ref="A79:G79"/>
    <mergeCell ref="J79:M79"/>
    <mergeCell ref="A80:G80"/>
    <mergeCell ref="J80:M80"/>
    <mergeCell ref="A81:G81"/>
    <mergeCell ref="A82:G82"/>
    <mergeCell ref="A83:G83"/>
    <mergeCell ref="B87:D87"/>
    <mergeCell ref="F87:I87"/>
    <mergeCell ref="J87:M87"/>
    <mergeCell ref="B88:D88"/>
    <mergeCell ref="F88:I88"/>
    <mergeCell ref="J88:M88"/>
    <mergeCell ref="B86:D86"/>
    <mergeCell ref="F86:I86"/>
    <mergeCell ref="J86:M86"/>
    <mergeCell ref="J69:M69"/>
    <mergeCell ref="A70:G70"/>
    <mergeCell ref="A71:G71"/>
    <mergeCell ref="A72:G72"/>
    <mergeCell ref="A73:G73"/>
    <mergeCell ref="A74:G74"/>
    <mergeCell ref="A75:G75"/>
    <mergeCell ref="A78:G78"/>
    <mergeCell ref="J78:M78"/>
    <mergeCell ref="A1:M1"/>
    <mergeCell ref="A2:M2"/>
    <mergeCell ref="A4:M4"/>
    <mergeCell ref="B5:M5"/>
    <mergeCell ref="B6:M6"/>
    <mergeCell ref="B7:M7"/>
    <mergeCell ref="L56:M56"/>
    <mergeCell ref="A57:B57"/>
    <mergeCell ref="D57:F57"/>
    <mergeCell ref="G57:K57"/>
    <mergeCell ref="L57:M57"/>
    <mergeCell ref="A40:L40"/>
    <mergeCell ref="A43:L43"/>
    <mergeCell ref="A44:L44"/>
    <mergeCell ref="A47:H47"/>
    <mergeCell ref="I47:J47"/>
    <mergeCell ref="E51:G51"/>
    <mergeCell ref="A24:M24"/>
    <mergeCell ref="B25:M25"/>
    <mergeCell ref="B26:M26"/>
    <mergeCell ref="B27:M27"/>
    <mergeCell ref="A61:B61"/>
    <mergeCell ref="D61:F61"/>
    <mergeCell ref="G61:K61"/>
    <mergeCell ref="L61:M61"/>
    <mergeCell ref="A64:H64"/>
    <mergeCell ref="J64:M64"/>
    <mergeCell ref="B8:M8"/>
    <mergeCell ref="B9:M9"/>
    <mergeCell ref="B10:M10"/>
    <mergeCell ref="B11:M11"/>
    <mergeCell ref="B12:M12"/>
    <mergeCell ref="B13:M13"/>
    <mergeCell ref="B21:M21"/>
    <mergeCell ref="B22:M22"/>
    <mergeCell ref="B23:M23"/>
    <mergeCell ref="A20:M20"/>
    <mergeCell ref="B14:M14"/>
    <mergeCell ref="B15:M15"/>
    <mergeCell ref="B16:M16"/>
    <mergeCell ref="A17:M17"/>
    <mergeCell ref="B18:M18"/>
    <mergeCell ref="B19:M19"/>
    <mergeCell ref="A29:M29"/>
    <mergeCell ref="A30:M30"/>
    <mergeCell ref="B31:M31"/>
    <mergeCell ref="B32:M32"/>
    <mergeCell ref="K47:M47"/>
    <mergeCell ref="A48:H48"/>
    <mergeCell ref="I48:J48"/>
    <mergeCell ref="K48:M48"/>
    <mergeCell ref="L59:M59"/>
    <mergeCell ref="A35:L35"/>
    <mergeCell ref="A36:L36"/>
    <mergeCell ref="A37:L37"/>
    <mergeCell ref="A38:L38"/>
    <mergeCell ref="H51:L51"/>
    <mergeCell ref="A56:B56"/>
    <mergeCell ref="D56:F56"/>
    <mergeCell ref="G56:K56"/>
    <mergeCell ref="L136:M136"/>
    <mergeCell ref="D112:D115"/>
    <mergeCell ref="A39:L39"/>
    <mergeCell ref="L132:M132"/>
    <mergeCell ref="L133:M133"/>
    <mergeCell ref="L134:M134"/>
    <mergeCell ref="L135:M135"/>
    <mergeCell ref="J66:M66"/>
    <mergeCell ref="A58:B58"/>
    <mergeCell ref="D58:F58"/>
    <mergeCell ref="G58:K58"/>
    <mergeCell ref="L58:M58"/>
    <mergeCell ref="A59:B59"/>
    <mergeCell ref="D59:F59"/>
    <mergeCell ref="G59:K59"/>
    <mergeCell ref="L131:M131"/>
    <mergeCell ref="A60:B60"/>
    <mergeCell ref="D60:F60"/>
    <mergeCell ref="G60:K60"/>
    <mergeCell ref="L60:M60"/>
    <mergeCell ref="J65:M65"/>
    <mergeCell ref="A66:H66"/>
    <mergeCell ref="A65:H65"/>
    <mergeCell ref="A69:G69"/>
  </mergeCells>
  <hyperlinks>
    <hyperlink ref="B14" r:id="rId1"/>
    <hyperlink ref="B16" r:id="rId2"/>
    <hyperlink ref="J87" r:id="rId3"/>
    <hyperlink ref="J88" r:id="rId4"/>
    <hyperlink ref="J79" r:id="rId5"/>
    <hyperlink ref="J80" r:id="rId6"/>
    <hyperlink ref="J141" r:id="rId7"/>
    <hyperlink ref="J142" r:id="rId8"/>
    <hyperlink ref="J143" r:id="rId9"/>
    <hyperlink ref="J144" r:id="rId10"/>
    <hyperlink ref="J145" r:id="rId11"/>
    <hyperlink ref="J146" r:id="rId12"/>
    <hyperlink ref="J147" r:id="rId13"/>
    <hyperlink ref="J148" r:id="rId14"/>
    <hyperlink ref="J151" r:id="rId15"/>
    <hyperlink ref="J108" r:id="rId16"/>
    <hyperlink ref="J89" r:id="rId17" display="https://www.defensa.gob.ec/wp-content/uploads/downloads/2025/05/MDN-DCA-2025-0058-ME-catastros.pdf "/>
    <hyperlink ref="J81" r:id="rId18"/>
    <hyperlink ref="J82" r:id="rId19"/>
    <hyperlink ref="J83" r:id="rId20"/>
    <hyperlink ref="J70" r:id="rId21"/>
    <hyperlink ref="J71:J75" r:id="rId22" display="https://www.defensa.gob.ec/wp-content/uploads/downloads/2025/06/CS1.pdf "/>
    <hyperlink ref="J124" r:id="rId23"/>
    <hyperlink ref="J125" r:id="rId24"/>
    <hyperlink ref="F112" r:id="rId25"/>
    <hyperlink ref="J90" r:id="rId26"/>
    <hyperlink ref="J91" r:id="rId27"/>
    <hyperlink ref="J93" r:id="rId28"/>
    <hyperlink ref="J94" r:id="rId29"/>
    <hyperlink ref="J95" r:id="rId30"/>
    <hyperlink ref="J96" r:id="rId31"/>
    <hyperlink ref="J97" r:id="rId32"/>
    <hyperlink ref="J120" r:id="rId33"/>
    <hyperlink ref="J149" r:id="rId34"/>
    <hyperlink ref="J150" r:id="rId35"/>
    <hyperlink ref="M53" r:id="rId36"/>
    <hyperlink ref="J92" r:id="rId37"/>
    <hyperlink ref="J168" r:id="rId38"/>
    <hyperlink ref="J169" r:id="rId39"/>
  </hyperlinks>
  <pageMargins left="0.23622047244094491" right="0.23622047244094491" top="0.74803149606299213" bottom="0.74803149606299213" header="0.31496062992125984" footer="0.31496062992125984"/>
  <pageSetup paperSize="9" scale="47" orientation="landscape"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9:E12"/>
  <sheetViews>
    <sheetView workbookViewId="0">
      <selection activeCell="K22" sqref="K22"/>
    </sheetView>
  </sheetViews>
  <sheetFormatPr baseColWidth="10" defaultColWidth="11" defaultRowHeight="15"/>
  <sheetData>
    <row r="9" spans="5:5">
      <c r="E9" s="42"/>
    </row>
    <row r="10" spans="5:5">
      <c r="E10" s="42"/>
    </row>
    <row r="11" spans="5:5">
      <c r="E11" s="42"/>
    </row>
    <row r="12" spans="5:5">
      <c r="E12" s="42"/>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monica</cp:lastModifiedBy>
  <cp:lastPrinted>2025-08-06T21:15:17Z</cp:lastPrinted>
  <dcterms:created xsi:type="dcterms:W3CDTF">2022-09-26T19:43:00Z</dcterms:created>
  <dcterms:modified xsi:type="dcterms:W3CDTF">2025-08-06T21:52:26Z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